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85" activeTab="1"/>
  </bookViews>
  <sheets>
    <sheet name="birlik" sheetId="1" r:id="rId1"/>
    <sheet name="Sektör" sheetId="2" r:id="rId2"/>
  </sheets>
  <definedNames/>
  <calcPr fullCalcOnLoad="1"/>
</workbook>
</file>

<file path=xl/sharedStrings.xml><?xml version="1.0" encoding="utf-8"?>
<sst xmlns="http://schemas.openxmlformats.org/spreadsheetml/2006/main" count="94" uniqueCount="74">
  <si>
    <t>BIRLIKAD</t>
  </si>
  <si>
    <t>GEMİ</t>
  </si>
  <si>
    <t>HUBUBAT</t>
  </si>
  <si>
    <t>MOBİLYA</t>
  </si>
  <si>
    <t>TEKSTİL</t>
  </si>
  <si>
    <t>ELEKTRİK</t>
  </si>
  <si>
    <t>TÜTÜN</t>
  </si>
  <si>
    <t>FINDIK</t>
  </si>
  <si>
    <t>HALI</t>
  </si>
  <si>
    <t>HAZIR GİYİM</t>
  </si>
  <si>
    <t>MADEN</t>
  </si>
  <si>
    <t>SU ÜRN.HAYV.MAM.</t>
  </si>
  <si>
    <t>SÜS BİTKİLERİ</t>
  </si>
  <si>
    <t>ZEYTİN</t>
  </si>
  <si>
    <t>DEMİR</t>
  </si>
  <si>
    <t>MAKİNA</t>
  </si>
  <si>
    <t>YAŞ MEYVE SEBZE</t>
  </si>
  <si>
    <t>MÜCEVHER</t>
  </si>
  <si>
    <t>SAVUNMA VE HAVACILIK</t>
  </si>
  <si>
    <t>İKLİMLENDİRME</t>
  </si>
  <si>
    <t>DERİ</t>
  </si>
  <si>
    <t>KURU MEYVE</t>
  </si>
  <si>
    <t>KİMYA</t>
  </si>
  <si>
    <t>OTOMOTİV</t>
  </si>
  <si>
    <t>ÇİMENTO</t>
  </si>
  <si>
    <t>Toplam</t>
  </si>
  <si>
    <t xml:space="preserve">GBTARIHI:01/05/2016 - 31/05/2016 GSEK:3 GTIPGRUPSINIF:MALGRUBU ULKEGRUPSINIF:GENEL
</t>
  </si>
  <si>
    <t xml:space="preserve">Mayıs '15 </t>
  </si>
  <si>
    <t>(FOBUSD)</t>
  </si>
  <si>
    <t>Mayıs '16</t>
  </si>
  <si>
    <t>Ocak-Mayıs '15</t>
  </si>
  <si>
    <t>Ocak-Mayıs '16</t>
  </si>
  <si>
    <t>Değişim (%)</t>
  </si>
  <si>
    <t>AKİB - Mayıs Dönemi Birlik Bazında İhracat</t>
  </si>
  <si>
    <t xml:space="preserve"> </t>
  </si>
  <si>
    <t>.I. TARIM</t>
  </si>
  <si>
    <t>.     A. BİTKİSEL ÜRÜNLER</t>
  </si>
  <si>
    <t>.           Süs Bitkileri ve Mam.</t>
  </si>
  <si>
    <t>.     B. HAYVANSAL ÜRÜNLER</t>
  </si>
  <si>
    <t>.           Su Ürünleri ve Hayvansal Mamuller</t>
  </si>
  <si>
    <t>.     C. MOBİLYA,KAĞIT VE ORMAN ÜRÜNLERİ</t>
  </si>
  <si>
    <t>.           Mobilya,Kağıt ve Orman Ürünleri</t>
  </si>
  <si>
    <t>.II. SANAYİ</t>
  </si>
  <si>
    <t>.     A. TARIMA DAYALI İŞLENMİŞ ÜRÜNLER</t>
  </si>
  <si>
    <t>.           Tekstil ve Hammaddeleri</t>
  </si>
  <si>
    <t>.     B. KİMYEVİ MADDELER VE MAMÜLLERİ</t>
  </si>
  <si>
    <t>.     C. SANAYİ MAMULLERİ</t>
  </si>
  <si>
    <t>.           Otomotiv Endüstrisi</t>
  </si>
  <si>
    <t>.           Gemi ve Yat</t>
  </si>
  <si>
    <t>.           Elektrik Elektronik ve Hizmet</t>
  </si>
  <si>
    <t>.           Makine ve Aksamları</t>
  </si>
  <si>
    <t>.           Çelik</t>
  </si>
  <si>
    <t>.           Çimento Cam Seramik ve Toprak Ürünleri</t>
  </si>
  <si>
    <t>.           Mücevher</t>
  </si>
  <si>
    <t>.           Savunma ve Havacılık Sanayii</t>
  </si>
  <si>
    <t>.           İklimlendirme Sanayii</t>
  </si>
  <si>
    <t>.           Diğer Sanayi Ürünleri</t>
  </si>
  <si>
    <t>.III. MADENCİLİK</t>
  </si>
  <si>
    <t>.     A. MADENCİLİK ÜRÜNLERİ</t>
  </si>
  <si>
    <t>.           Madencilik Ürünleri</t>
  </si>
  <si>
    <t>.                         TOPLAM</t>
  </si>
  <si>
    <t xml:space="preserve">.           Hububat, Bakliyat, Yağlı Tohumlar ve Mamulleri </t>
  </si>
  <si>
    <t xml:space="preserve">.           Yaş Meyve ve Sebze  </t>
  </si>
  <si>
    <t xml:space="preserve">.           Meyve Sebze Mamulleri </t>
  </si>
  <si>
    <t xml:space="preserve">.           Kuru Meyve ve Mamulleri  </t>
  </si>
  <si>
    <t xml:space="preserve">.           Fındık ve Mamulleri </t>
  </si>
  <si>
    <t xml:space="preserve">.           Zeytin ve Zeytinyağı </t>
  </si>
  <si>
    <t xml:space="preserve">.           Tütün </t>
  </si>
  <si>
    <t xml:space="preserve">.           Deri ve Deri Mamulleri </t>
  </si>
  <si>
    <t xml:space="preserve">.           Halı </t>
  </si>
  <si>
    <t xml:space="preserve">.           Kimyevi Maddeler ve Mamulleri  </t>
  </si>
  <si>
    <t xml:space="preserve">.           Hazırgiyim ve Konfeksiyon </t>
  </si>
  <si>
    <t xml:space="preserve">.           Demir ve Demir Dışı Metaller </t>
  </si>
  <si>
    <t>AKİB - Mayıs Dönemi Sektör Bazında İhracat</t>
  </si>
</sst>
</file>

<file path=xl/styles.xml><?xml version="1.0" encoding="utf-8"?>
<styleSheet xmlns="http://schemas.openxmlformats.org/spreadsheetml/2006/main">
  <numFmts count="1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Evet&quot;;&quot;Evet&quot;;&quot;Hayır&quot;"/>
    <numFmt numFmtId="165" formatCode="&quot;Doğru&quot;;&quot;Doğru&quot;;&quot;Yanlış&quot;"/>
    <numFmt numFmtId="166" formatCode="&quot;Açık&quot;;&quot;Açık&quot;;&quot;Kapalı&quot;"/>
    <numFmt numFmtId="167" formatCode="[$¥€-2]\ #,##0.00_);[Red]\([$€-2]\ #,##0.00\)"/>
    <numFmt numFmtId="168" formatCode="yyyy\-m\-d\ hh:mm:ss\ AM/PM"/>
    <numFmt numFmtId="169" formatCode="_-* #,##0\ &quot;TL&quot;_-;\-* #,##0\ &quot;TL&quot;_-;_-* &quot;-&quot;\ &quot;TL&quot;_-;_-@_-"/>
    <numFmt numFmtId="170" formatCode="_-* #,##0\ _T_L_-;\-* #,##0\ _T_L_-;_-* &quot;-&quot;\ _T_L_-;_-@_-"/>
    <numFmt numFmtId="171" formatCode="_-* #,##0.00\ &quot;TL&quot;_-;\-* #,##0.00\ &quot;TL&quot;_-;_-* &quot;-&quot;??\ &quot;TL&quot;_-;_-@_-"/>
    <numFmt numFmtId="172" formatCode="_-* #,##0.00\ _T_L_-;\-* #,##0.00\ _T_L_-;_-* &quot;-&quot;??\ _T_L_-;_-@_-"/>
    <numFmt numFmtId="173" formatCode="###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09996999800205231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CCCCCC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CCCCCC"/>
      </right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0" fillId="20" borderId="5" applyNumberFormat="0" applyAlignment="0" applyProtection="0"/>
    <xf numFmtId="0" fontId="31" fillId="21" borderId="6" applyNumberFormat="0" applyAlignment="0" applyProtection="0"/>
    <xf numFmtId="0" fontId="32" fillId="20" borderId="6" applyNumberFormat="0" applyAlignment="0" applyProtection="0"/>
    <xf numFmtId="0" fontId="2" fillId="0" borderId="0" applyNumberFormat="0" applyFill="0" applyBorder="0" applyAlignment="0" applyProtection="0"/>
    <xf numFmtId="0" fontId="33" fillId="22" borderId="7" applyNumberFormat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0" fillId="25" borderId="8" applyNumberFormat="0" applyFont="0" applyAlignment="0" applyProtection="0"/>
    <xf numFmtId="0" fontId="36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0" fillId="0" borderId="10" xfId="0" applyNumberFormat="1" applyFont="1" applyFill="1" applyBorder="1" applyAlignment="1" applyProtection="1">
      <alignment horizontal="left" vertical="top"/>
      <protection/>
    </xf>
    <xf numFmtId="3" fontId="19" fillId="0" borderId="0" xfId="0" applyNumberFormat="1" applyFont="1" applyFill="1" applyBorder="1" applyAlignment="1" applyProtection="1">
      <alignment horizontal="center" vertical="top"/>
      <protection/>
    </xf>
    <xf numFmtId="3" fontId="0" fillId="0" borderId="0" xfId="0" applyNumberFormat="1" applyFont="1" applyAlignment="1">
      <alignment/>
    </xf>
    <xf numFmtId="3" fontId="20" fillId="0" borderId="0" xfId="0" applyNumberFormat="1" applyFont="1" applyFill="1" applyBorder="1" applyAlignment="1" applyProtection="1">
      <alignment horizontal="left" vertical="top"/>
      <protection/>
    </xf>
    <xf numFmtId="3" fontId="20" fillId="0" borderId="11" xfId="0" applyNumberFormat="1" applyFont="1" applyFill="1" applyBorder="1" applyAlignment="1" applyProtection="1">
      <alignment horizontal="left" vertical="top"/>
      <protection/>
    </xf>
    <xf numFmtId="0" fontId="20" fillId="33" borderId="12" xfId="0" applyNumberFormat="1" applyFont="1" applyFill="1" applyBorder="1" applyAlignment="1" applyProtection="1">
      <alignment horizontal="left" vertical="top"/>
      <protection/>
    </xf>
    <xf numFmtId="3" fontId="20" fillId="33" borderId="13" xfId="0" applyNumberFormat="1" applyFont="1" applyFill="1" applyBorder="1" applyAlignment="1" applyProtection="1">
      <alignment horizontal="right" vertical="top"/>
      <protection/>
    </xf>
    <xf numFmtId="3" fontId="0" fillId="33" borderId="13" xfId="0" applyNumberFormat="1" applyFont="1" applyFill="1" applyBorder="1" applyAlignment="1">
      <alignment horizontal="right"/>
    </xf>
    <xf numFmtId="3" fontId="20" fillId="33" borderId="14" xfId="0" applyNumberFormat="1" applyFont="1" applyFill="1" applyBorder="1" applyAlignment="1" applyProtection="1">
      <alignment horizontal="right" vertical="top"/>
      <protection/>
    </xf>
    <xf numFmtId="0" fontId="19" fillId="33" borderId="15" xfId="0" applyNumberFormat="1" applyFont="1" applyFill="1" applyBorder="1" applyAlignment="1" applyProtection="1">
      <alignment horizontal="left" vertical="top"/>
      <protection/>
    </xf>
    <xf numFmtId="3" fontId="19" fillId="33" borderId="16" xfId="0" applyNumberFormat="1" applyFont="1" applyFill="1" applyBorder="1" applyAlignment="1" applyProtection="1">
      <alignment horizontal="right" vertical="top"/>
      <protection/>
    </xf>
    <xf numFmtId="3" fontId="19" fillId="33" borderId="17" xfId="0" applyNumberFormat="1" applyFont="1" applyFill="1" applyBorder="1" applyAlignment="1" applyProtection="1">
      <alignment horizontal="right" vertical="top"/>
      <protection/>
    </xf>
    <xf numFmtId="0" fontId="20" fillId="33" borderId="15" xfId="0" applyNumberFormat="1" applyFont="1" applyFill="1" applyBorder="1" applyAlignment="1" applyProtection="1">
      <alignment horizontal="left" vertical="top"/>
      <protection/>
    </xf>
    <xf numFmtId="3" fontId="20" fillId="33" borderId="16" xfId="0" applyNumberFormat="1" applyFont="1" applyFill="1" applyBorder="1" applyAlignment="1" applyProtection="1">
      <alignment horizontal="right" vertical="top"/>
      <protection/>
    </xf>
    <xf numFmtId="3" fontId="20" fillId="33" borderId="17" xfId="0" applyNumberFormat="1" applyFont="1" applyFill="1" applyBorder="1" applyAlignment="1" applyProtection="1">
      <alignment horizontal="right" vertical="top"/>
      <protection/>
    </xf>
    <xf numFmtId="0" fontId="19" fillId="33" borderId="18" xfId="0" applyNumberFormat="1" applyFont="1" applyFill="1" applyBorder="1" applyAlignment="1" applyProtection="1">
      <alignment horizontal="right" vertical="top"/>
      <protection/>
    </xf>
    <xf numFmtId="3" fontId="19" fillId="33" borderId="19" xfId="0" applyNumberFormat="1" applyFont="1" applyFill="1" applyBorder="1" applyAlignment="1" applyProtection="1">
      <alignment horizontal="right" vertical="top"/>
      <protection/>
    </xf>
    <xf numFmtId="3" fontId="20" fillId="33" borderId="19" xfId="0" applyNumberFormat="1" applyFont="1" applyFill="1" applyBorder="1" applyAlignment="1" applyProtection="1">
      <alignment horizontal="right" vertical="top"/>
      <protection/>
    </xf>
    <xf numFmtId="3" fontId="20" fillId="33" borderId="20" xfId="0" applyNumberFormat="1" applyFont="1" applyFill="1" applyBorder="1" applyAlignment="1" applyProtection="1">
      <alignment horizontal="right" vertical="top"/>
      <protection/>
    </xf>
    <xf numFmtId="0" fontId="17" fillId="0" borderId="0" xfId="0" applyNumberFormat="1" applyFont="1" applyFill="1" applyBorder="1" applyAlignment="1" applyProtection="1">
      <alignment horizontal="left" vertical="top"/>
      <protection/>
    </xf>
    <xf numFmtId="0" fontId="0" fillId="0" borderId="0" xfId="0" applyFont="1" applyAlignment="1">
      <alignment/>
    </xf>
    <xf numFmtId="0" fontId="37" fillId="0" borderId="0" xfId="0" applyFont="1" applyAlignment="1">
      <alignment/>
    </xf>
    <xf numFmtId="3" fontId="0" fillId="0" borderId="0" xfId="0" applyNumberFormat="1" applyFont="1" applyAlignment="1">
      <alignment/>
    </xf>
    <xf numFmtId="0" fontId="39" fillId="34" borderId="0" xfId="0" applyFont="1" applyFill="1" applyAlignment="1">
      <alignment/>
    </xf>
    <xf numFmtId="0" fontId="0" fillId="35" borderId="12" xfId="0" applyFont="1" applyFill="1" applyBorder="1" applyAlignment="1">
      <alignment/>
    </xf>
    <xf numFmtId="3" fontId="21" fillId="35" borderId="13" xfId="0" applyNumberFormat="1" applyFont="1" applyFill="1" applyBorder="1" applyAlignment="1" applyProtection="1">
      <alignment horizontal="right" vertical="top"/>
      <protection/>
    </xf>
    <xf numFmtId="3" fontId="40" fillId="35" borderId="13" xfId="0" applyNumberFormat="1" applyFont="1" applyFill="1" applyBorder="1" applyAlignment="1">
      <alignment horizontal="right"/>
    </xf>
    <xf numFmtId="3" fontId="21" fillId="35" borderId="14" xfId="0" applyNumberFormat="1" applyFont="1" applyFill="1" applyBorder="1" applyAlignment="1" applyProtection="1">
      <alignment horizontal="right" vertical="top"/>
      <protection/>
    </xf>
    <xf numFmtId="0" fontId="0" fillId="35" borderId="15" xfId="0" applyFont="1" applyFill="1" applyBorder="1" applyAlignment="1">
      <alignment/>
    </xf>
    <xf numFmtId="3" fontId="21" fillId="35" borderId="16" xfId="0" applyNumberFormat="1" applyFont="1" applyFill="1" applyBorder="1" applyAlignment="1" applyProtection="1">
      <alignment horizontal="right" vertical="top"/>
      <protection/>
    </xf>
    <xf numFmtId="3" fontId="21" fillId="35" borderId="17" xfId="0" applyNumberFormat="1" applyFont="1" applyFill="1" applyBorder="1" applyAlignment="1" applyProtection="1">
      <alignment horizontal="right" vertical="top"/>
      <protection/>
    </xf>
    <xf numFmtId="0" fontId="37" fillId="35" borderId="15" xfId="0" applyFont="1" applyFill="1" applyBorder="1" applyAlignment="1">
      <alignment/>
    </xf>
    <xf numFmtId="3" fontId="37" fillId="35" borderId="16" xfId="0" applyNumberFormat="1" applyFont="1" applyFill="1" applyBorder="1" applyAlignment="1">
      <alignment/>
    </xf>
    <xf numFmtId="3" fontId="37" fillId="35" borderId="17" xfId="0" applyNumberFormat="1" applyFont="1" applyFill="1" applyBorder="1" applyAlignment="1">
      <alignment/>
    </xf>
    <xf numFmtId="3" fontId="0" fillId="35" borderId="16" xfId="0" applyNumberFormat="1" applyFont="1" applyFill="1" applyBorder="1" applyAlignment="1">
      <alignment/>
    </xf>
    <xf numFmtId="3" fontId="0" fillId="35" borderId="17" xfId="0" applyNumberFormat="1" applyFont="1" applyFill="1" applyBorder="1" applyAlignment="1">
      <alignment/>
    </xf>
    <xf numFmtId="0" fontId="37" fillId="35" borderId="18" xfId="0" applyFont="1" applyFill="1" applyBorder="1" applyAlignment="1">
      <alignment/>
    </xf>
    <xf numFmtId="3" fontId="37" fillId="35" borderId="19" xfId="0" applyNumberFormat="1" applyFont="1" applyFill="1" applyBorder="1" applyAlignment="1">
      <alignment/>
    </xf>
    <xf numFmtId="3" fontId="37" fillId="35" borderId="20" xfId="0" applyNumberFormat="1" applyFont="1" applyFill="1" applyBorder="1" applyAlignment="1">
      <alignment/>
    </xf>
  </cellXfs>
  <cellStyles count="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Hyperlink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Comma" xfId="54"/>
    <cellStyle name="Vurgu1" xfId="55"/>
    <cellStyle name="Vurgu2" xfId="56"/>
    <cellStyle name="Vurgu3" xfId="57"/>
    <cellStyle name="Vurgu4" xfId="58"/>
    <cellStyle name="Vurgu5" xfId="59"/>
    <cellStyle name="Vurgu6" xfId="60"/>
    <cellStyle name="Percen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</sheetPr>
  <dimension ref="A3:I33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28.00390625" style="1" customWidth="1"/>
    <col min="2" max="3" width="14.140625" style="4" bestFit="1" customWidth="1"/>
    <col min="4" max="4" width="10.00390625" style="4" bestFit="1" customWidth="1"/>
    <col min="5" max="5" width="18.28125" style="4" bestFit="1" customWidth="1"/>
    <col min="6" max="6" width="16.00390625" style="4" bestFit="1" customWidth="1"/>
    <col min="7" max="7" width="10.00390625" style="4" bestFit="1" customWidth="1"/>
    <col min="8" max="16384" width="9.140625" style="1" customWidth="1"/>
  </cols>
  <sheetData>
    <row r="3" spans="1:4" ht="15">
      <c r="A3" s="21" t="s">
        <v>33</v>
      </c>
      <c r="B3" s="3"/>
      <c r="C3" s="3"/>
      <c r="D3" s="3"/>
    </row>
    <row r="4" spans="1:4" ht="15">
      <c r="A4" s="2" t="s">
        <v>26</v>
      </c>
      <c r="B4" s="5"/>
      <c r="C4" s="6"/>
      <c r="D4" s="5"/>
    </row>
    <row r="5" spans="1:7" ht="15">
      <c r="A5" s="7"/>
      <c r="B5" s="8" t="s">
        <v>27</v>
      </c>
      <c r="C5" s="8" t="s">
        <v>29</v>
      </c>
      <c r="D5" s="8" t="s">
        <v>32</v>
      </c>
      <c r="E5" s="9" t="s">
        <v>30</v>
      </c>
      <c r="F5" s="9" t="s">
        <v>31</v>
      </c>
      <c r="G5" s="10" t="s">
        <v>32</v>
      </c>
    </row>
    <row r="6" spans="1:7" ht="15">
      <c r="A6" s="11" t="s">
        <v>0</v>
      </c>
      <c r="B6" s="12" t="s">
        <v>28</v>
      </c>
      <c r="C6" s="12" t="s">
        <v>28</v>
      </c>
      <c r="D6" s="12" t="s">
        <v>28</v>
      </c>
      <c r="E6" s="12" t="s">
        <v>28</v>
      </c>
      <c r="F6" s="12" t="s">
        <v>28</v>
      </c>
      <c r="G6" s="13" t="s">
        <v>28</v>
      </c>
    </row>
    <row r="7" spans="1:9" ht="15">
      <c r="A7" s="14" t="s">
        <v>22</v>
      </c>
      <c r="B7" s="15">
        <v>425704328.31</v>
      </c>
      <c r="C7" s="15">
        <v>241375588.47</v>
      </c>
      <c r="D7" s="15">
        <f>(C7-B7)/B7*100</f>
        <v>-43.299710052694344</v>
      </c>
      <c r="E7" s="15">
        <v>1898730885.7</v>
      </c>
      <c r="F7" s="15">
        <v>1339719287.26</v>
      </c>
      <c r="G7" s="16">
        <f>(F7-E7)/E7*100</f>
        <v>-29.441328555305546</v>
      </c>
      <c r="I7" s="1" t="s">
        <v>34</v>
      </c>
    </row>
    <row r="8" spans="1:7" ht="15">
      <c r="A8" s="14" t="s">
        <v>14</v>
      </c>
      <c r="B8" s="15">
        <v>162734068.05</v>
      </c>
      <c r="C8" s="15">
        <v>177364534.38</v>
      </c>
      <c r="D8" s="15">
        <f aca="true" t="shared" si="0" ref="D8:D33">(C8-B8)/B8*100</f>
        <v>8.990413934410325</v>
      </c>
      <c r="E8" s="15">
        <v>886059310.41</v>
      </c>
      <c r="F8" s="15">
        <v>776999115.28</v>
      </c>
      <c r="G8" s="16">
        <f aca="true" t="shared" si="1" ref="G8:G33">(F8-E8)/E8*100</f>
        <v>-12.308453153044049</v>
      </c>
    </row>
    <row r="9" spans="1:7" ht="15">
      <c r="A9" s="14" t="s">
        <v>16</v>
      </c>
      <c r="B9" s="15">
        <v>66007866.27</v>
      </c>
      <c r="C9" s="15">
        <v>70672500.48</v>
      </c>
      <c r="D9" s="15">
        <f t="shared" si="0"/>
        <v>7.066785329675223</v>
      </c>
      <c r="E9" s="15">
        <v>451347882.71</v>
      </c>
      <c r="F9" s="15">
        <v>439226316.13</v>
      </c>
      <c r="G9" s="16">
        <f t="shared" si="1"/>
        <v>-2.6856371868234357</v>
      </c>
    </row>
    <row r="10" spans="1:7" ht="15">
      <c r="A10" s="14" t="s">
        <v>2</v>
      </c>
      <c r="B10" s="15">
        <v>76012487.59</v>
      </c>
      <c r="C10" s="15">
        <v>77979369.97</v>
      </c>
      <c r="D10" s="15">
        <f t="shared" si="0"/>
        <v>2.587577965621997</v>
      </c>
      <c r="E10" s="15">
        <v>470543502.52</v>
      </c>
      <c r="F10" s="15">
        <v>420332448.38</v>
      </c>
      <c r="G10" s="16">
        <f t="shared" si="1"/>
        <v>-10.670863346554405</v>
      </c>
    </row>
    <row r="11" spans="1:7" ht="15">
      <c r="A11" s="14" t="s">
        <v>4</v>
      </c>
      <c r="B11" s="15">
        <v>79283059.8</v>
      </c>
      <c r="C11" s="15">
        <v>81174005.55</v>
      </c>
      <c r="D11" s="15">
        <f t="shared" si="0"/>
        <v>2.3850564733123485</v>
      </c>
      <c r="E11" s="15">
        <v>388010142.51</v>
      </c>
      <c r="F11" s="15">
        <v>396372351.43</v>
      </c>
      <c r="G11" s="16">
        <f t="shared" si="1"/>
        <v>2.155152147803585</v>
      </c>
    </row>
    <row r="12" spans="1:7" ht="15">
      <c r="A12" s="14" t="s">
        <v>3</v>
      </c>
      <c r="B12" s="15">
        <v>49756775.11</v>
      </c>
      <c r="C12" s="15">
        <v>53728199.07</v>
      </c>
      <c r="D12" s="15">
        <f t="shared" si="0"/>
        <v>7.981674759306966</v>
      </c>
      <c r="E12" s="15">
        <v>254003626.89</v>
      </c>
      <c r="F12" s="15">
        <v>263644933.79</v>
      </c>
      <c r="G12" s="16">
        <f t="shared" si="1"/>
        <v>3.795735918438407</v>
      </c>
    </row>
    <row r="13" spans="1:7" ht="15">
      <c r="A13" s="14" t="s">
        <v>9</v>
      </c>
      <c r="B13" s="15">
        <v>40544242.55</v>
      </c>
      <c r="C13" s="15">
        <v>35005364.02</v>
      </c>
      <c r="D13" s="15">
        <f t="shared" si="0"/>
        <v>-13.661319540423857</v>
      </c>
      <c r="E13" s="15">
        <v>148963072.73</v>
      </c>
      <c r="F13" s="15">
        <v>223741507.44</v>
      </c>
      <c r="G13" s="16">
        <f t="shared" si="1"/>
        <v>50.19931003003553</v>
      </c>
    </row>
    <row r="14" spans="1:7" ht="15">
      <c r="A14" s="14" t="s">
        <v>11</v>
      </c>
      <c r="B14" s="15">
        <v>15996355.47</v>
      </c>
      <c r="C14" s="15">
        <v>24453602.44</v>
      </c>
      <c r="D14" s="15">
        <f t="shared" si="0"/>
        <v>52.86983641905777</v>
      </c>
      <c r="E14" s="15">
        <v>110469582.56</v>
      </c>
      <c r="F14" s="15">
        <v>109961241.44</v>
      </c>
      <c r="G14" s="16">
        <f t="shared" si="1"/>
        <v>-0.4601638824188608</v>
      </c>
    </row>
    <row r="15" spans="1:7" ht="15">
      <c r="A15" s="11" t="s">
        <v>25</v>
      </c>
      <c r="B15" s="12">
        <f>SUM(B7:B14)</f>
        <v>916039183.15</v>
      </c>
      <c r="C15" s="12">
        <f>SUM(C7:C14)</f>
        <v>761753164.3800001</v>
      </c>
      <c r="D15" s="15">
        <f t="shared" si="0"/>
        <v>-16.842731359968013</v>
      </c>
      <c r="E15" s="12">
        <f>SUM(E7:E14)</f>
        <v>4608128006.030001</v>
      </c>
      <c r="F15" s="12">
        <f>SUM(F7:F14)</f>
        <v>3969997201.15</v>
      </c>
      <c r="G15" s="16">
        <f t="shared" si="1"/>
        <v>-13.847940075557139</v>
      </c>
    </row>
    <row r="16" spans="1:7" ht="15">
      <c r="A16" s="14" t="s">
        <v>19</v>
      </c>
      <c r="B16" s="15">
        <v>12747706.93</v>
      </c>
      <c r="C16" s="15">
        <v>10683236.21</v>
      </c>
      <c r="D16" s="15">
        <f t="shared" si="0"/>
        <v>-16.19483983540245</v>
      </c>
      <c r="E16" s="15">
        <v>57767209.66</v>
      </c>
      <c r="F16" s="15">
        <v>49753671.32</v>
      </c>
      <c r="G16" s="16">
        <f t="shared" si="1"/>
        <v>-13.872122934732722</v>
      </c>
    </row>
    <row r="17" spans="1:7" ht="15">
      <c r="A17" s="14" t="s">
        <v>7</v>
      </c>
      <c r="B17" s="15">
        <v>5167094.18</v>
      </c>
      <c r="C17" s="15">
        <v>3209455.62</v>
      </c>
      <c r="D17" s="15">
        <f t="shared" si="0"/>
        <v>-37.88664366864704</v>
      </c>
      <c r="E17" s="15">
        <v>18789289.85</v>
      </c>
      <c r="F17" s="15">
        <v>19659553.44</v>
      </c>
      <c r="G17" s="16">
        <f t="shared" si="1"/>
        <v>4.631700276846811</v>
      </c>
    </row>
    <row r="18" spans="1:7" ht="15">
      <c r="A18" s="14" t="s">
        <v>5</v>
      </c>
      <c r="B18" s="15">
        <v>3351033</v>
      </c>
      <c r="C18" s="15">
        <v>3011762.83</v>
      </c>
      <c r="D18" s="15">
        <f t="shared" si="0"/>
        <v>-10.124345836045181</v>
      </c>
      <c r="E18" s="15">
        <v>17476859.09</v>
      </c>
      <c r="F18" s="15">
        <v>17858484.88</v>
      </c>
      <c r="G18" s="16">
        <f t="shared" si="1"/>
        <v>2.1836062649172456</v>
      </c>
    </row>
    <row r="19" spans="1:7" ht="15">
      <c r="A19" s="14" t="s">
        <v>21</v>
      </c>
      <c r="B19" s="15">
        <v>1248616.2</v>
      </c>
      <c r="C19" s="15">
        <v>2135688.35</v>
      </c>
      <c r="D19" s="15">
        <f t="shared" si="0"/>
        <v>71.04442101584138</v>
      </c>
      <c r="E19" s="15">
        <v>3675484.35</v>
      </c>
      <c r="F19" s="15">
        <v>12215704.72</v>
      </c>
      <c r="G19" s="16">
        <f t="shared" si="1"/>
        <v>232.35632522826552</v>
      </c>
    </row>
    <row r="20" spans="1:7" ht="15">
      <c r="A20" s="14" t="s">
        <v>24</v>
      </c>
      <c r="B20" s="15">
        <v>2005169.89</v>
      </c>
      <c r="C20" s="15">
        <v>1925053.95</v>
      </c>
      <c r="D20" s="15">
        <f t="shared" si="0"/>
        <v>-3.995468932560121</v>
      </c>
      <c r="E20" s="15">
        <v>11982601.09</v>
      </c>
      <c r="F20" s="15">
        <v>10116761.09</v>
      </c>
      <c r="G20" s="16">
        <f t="shared" si="1"/>
        <v>-15.571243555434089</v>
      </c>
    </row>
    <row r="21" spans="1:7" ht="15">
      <c r="A21" s="14" t="s">
        <v>23</v>
      </c>
      <c r="B21" s="15">
        <v>617916.68</v>
      </c>
      <c r="C21" s="15">
        <v>1539874.72</v>
      </c>
      <c r="D21" s="15">
        <f t="shared" si="0"/>
        <v>149.20426488568003</v>
      </c>
      <c r="E21" s="15">
        <v>4829853.79</v>
      </c>
      <c r="F21" s="15">
        <v>7681478.97</v>
      </c>
      <c r="G21" s="16">
        <f t="shared" si="1"/>
        <v>59.041646061919394</v>
      </c>
    </row>
    <row r="22" spans="1:7" ht="15">
      <c r="A22" s="14" t="s">
        <v>18</v>
      </c>
      <c r="B22" s="15">
        <v>519532.29</v>
      </c>
      <c r="C22" s="15">
        <v>439826.94</v>
      </c>
      <c r="D22" s="15">
        <f t="shared" si="0"/>
        <v>-15.341750942949087</v>
      </c>
      <c r="E22" s="15">
        <v>5513694.15</v>
      </c>
      <c r="F22" s="15">
        <v>6071711.15</v>
      </c>
      <c r="G22" s="16">
        <f t="shared" si="1"/>
        <v>10.120564993616847</v>
      </c>
    </row>
    <row r="23" spans="1:7" ht="15">
      <c r="A23" s="14" t="s">
        <v>15</v>
      </c>
      <c r="B23" s="15">
        <v>1138171.19</v>
      </c>
      <c r="C23" s="15">
        <v>861961.47</v>
      </c>
      <c r="D23" s="15">
        <f t="shared" si="0"/>
        <v>-24.267853766356534</v>
      </c>
      <c r="E23" s="15">
        <v>3212469.66</v>
      </c>
      <c r="F23" s="15">
        <v>3703124.6</v>
      </c>
      <c r="G23" s="16">
        <f t="shared" si="1"/>
        <v>15.273449773219022</v>
      </c>
    </row>
    <row r="24" spans="1:7" ht="15">
      <c r="A24" s="14" t="s">
        <v>20</v>
      </c>
      <c r="B24" s="15">
        <v>725989.77</v>
      </c>
      <c r="C24" s="15">
        <v>859938.91</v>
      </c>
      <c r="D24" s="15">
        <f t="shared" si="0"/>
        <v>18.450554750929893</v>
      </c>
      <c r="E24" s="15">
        <v>3078108.92</v>
      </c>
      <c r="F24" s="15">
        <v>3459578.65</v>
      </c>
      <c r="G24" s="16">
        <f t="shared" si="1"/>
        <v>12.392989979055063</v>
      </c>
    </row>
    <row r="25" spans="1:7" ht="15">
      <c r="A25" s="14" t="s">
        <v>6</v>
      </c>
      <c r="B25" s="15">
        <v>764120</v>
      </c>
      <c r="C25" s="15">
        <v>567805.58</v>
      </c>
      <c r="D25" s="15">
        <f t="shared" si="0"/>
        <v>-25.69156938700728</v>
      </c>
      <c r="E25" s="15">
        <v>12415236</v>
      </c>
      <c r="F25" s="15">
        <v>2628596.33</v>
      </c>
      <c r="G25" s="16">
        <f t="shared" si="1"/>
        <v>-78.82765716253803</v>
      </c>
    </row>
    <row r="26" spans="1:7" ht="15">
      <c r="A26" s="14" t="s">
        <v>12</v>
      </c>
      <c r="B26" s="15">
        <v>69063.78</v>
      </c>
      <c r="C26" s="15">
        <v>167423.84</v>
      </c>
      <c r="D26" s="15">
        <f t="shared" si="0"/>
        <v>142.41916674702716</v>
      </c>
      <c r="E26" s="15">
        <v>628125.67</v>
      </c>
      <c r="F26" s="15">
        <v>2157140.01</v>
      </c>
      <c r="G26" s="16">
        <f t="shared" si="1"/>
        <v>243.42490890397772</v>
      </c>
    </row>
    <row r="27" spans="1:7" ht="15">
      <c r="A27" s="14" t="s">
        <v>10</v>
      </c>
      <c r="B27" s="15">
        <v>239317.75</v>
      </c>
      <c r="C27" s="15">
        <v>235977.92</v>
      </c>
      <c r="D27" s="15">
        <f t="shared" si="0"/>
        <v>-1.3955630119370532</v>
      </c>
      <c r="E27" s="15">
        <v>4979917.25</v>
      </c>
      <c r="F27" s="15">
        <v>1499244.02</v>
      </c>
      <c r="G27" s="16">
        <f t="shared" si="1"/>
        <v>-69.89419814154543</v>
      </c>
    </row>
    <row r="28" spans="1:7" ht="15">
      <c r="A28" s="14" t="s">
        <v>13</v>
      </c>
      <c r="B28" s="15">
        <v>53607</v>
      </c>
      <c r="C28" s="15">
        <v>92686</v>
      </c>
      <c r="D28" s="15">
        <f t="shared" si="0"/>
        <v>72.89906168970471</v>
      </c>
      <c r="E28" s="15">
        <v>1916096.88</v>
      </c>
      <c r="F28" s="15">
        <v>273746.27</v>
      </c>
      <c r="G28" s="16">
        <f t="shared" si="1"/>
        <v>-85.71333877439433</v>
      </c>
    </row>
    <row r="29" spans="1:7" ht="15">
      <c r="A29" s="14" t="s">
        <v>8</v>
      </c>
      <c r="B29" s="15">
        <v>470364.59</v>
      </c>
      <c r="C29" s="15">
        <v>12341.9</v>
      </c>
      <c r="D29" s="15">
        <f t="shared" si="0"/>
        <v>-97.37609925100867</v>
      </c>
      <c r="E29" s="15">
        <v>812738.19</v>
      </c>
      <c r="F29" s="15">
        <v>99215.78</v>
      </c>
      <c r="G29" s="16">
        <f t="shared" si="1"/>
        <v>-87.79240581767174</v>
      </c>
    </row>
    <row r="30" spans="1:7" ht="15">
      <c r="A30" s="14" t="s">
        <v>1</v>
      </c>
      <c r="B30" s="15">
        <v>4085.14</v>
      </c>
      <c r="C30" s="15">
        <v>3794.87</v>
      </c>
      <c r="D30" s="15">
        <f t="shared" si="0"/>
        <v>-7.105509235913579</v>
      </c>
      <c r="E30" s="15">
        <v>303375.27</v>
      </c>
      <c r="F30" s="15">
        <v>21654.63</v>
      </c>
      <c r="G30" s="16">
        <f t="shared" si="1"/>
        <v>-92.8620978235965</v>
      </c>
    </row>
    <row r="31" spans="1:7" ht="15">
      <c r="A31" s="14" t="s">
        <v>17</v>
      </c>
      <c r="B31" s="15">
        <v>13.77</v>
      </c>
      <c r="C31" s="15">
        <v>1045.2</v>
      </c>
      <c r="D31" s="15">
        <f t="shared" si="0"/>
        <v>7490.413943355121</v>
      </c>
      <c r="E31" s="15">
        <v>1851.14</v>
      </c>
      <c r="F31" s="15">
        <v>3123.7</v>
      </c>
      <c r="G31" s="16">
        <f t="shared" si="1"/>
        <v>68.74466544939874</v>
      </c>
    </row>
    <row r="32" spans="1:7" ht="15">
      <c r="A32" s="14" t="s">
        <v>25</v>
      </c>
      <c r="B32" s="15">
        <f>SUM(B16:B31)</f>
        <v>29121802.16</v>
      </c>
      <c r="C32" s="15">
        <f>SUM(C16:C31)</f>
        <v>25747874.310000002</v>
      </c>
      <c r="D32" s="15">
        <f t="shared" si="0"/>
        <v>-11.585573693080805</v>
      </c>
      <c r="E32" s="15">
        <f>SUM(E16:E31)</f>
        <v>147382910.95999998</v>
      </c>
      <c r="F32" s="15">
        <f>SUM(F16:F31)</f>
        <v>137202789.56</v>
      </c>
      <c r="G32" s="16">
        <f t="shared" si="1"/>
        <v>-6.907260369394443</v>
      </c>
    </row>
    <row r="33" spans="1:7" ht="15">
      <c r="A33" s="17" t="s">
        <v>25</v>
      </c>
      <c r="B33" s="18">
        <f>(B32+B15)</f>
        <v>945160985.31</v>
      </c>
      <c r="C33" s="18">
        <f>(C32+C15)</f>
        <v>787501038.69</v>
      </c>
      <c r="D33" s="19">
        <f t="shared" si="0"/>
        <v>-16.68075058856662</v>
      </c>
      <c r="E33" s="18">
        <f>(E32+E15)</f>
        <v>4755510916.990001</v>
      </c>
      <c r="F33" s="18">
        <f>(F32+F15)</f>
        <v>4107199990.71</v>
      </c>
      <c r="G33" s="20">
        <f t="shared" si="1"/>
        <v>-13.632834359895632</v>
      </c>
    </row>
  </sheetData>
  <sheetProtection/>
  <printOptions horizontalCentered="1"/>
  <pageMargins left="0.11811023622047245" right="0.1968503937007874" top="0.15748031496062992" bottom="0.15748031496062992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2"/>
  <sheetViews>
    <sheetView tabSelected="1" zoomScalePageLayoutView="0" workbookViewId="0" topLeftCell="A1">
      <selection activeCell="F7" sqref="F7"/>
    </sheetView>
  </sheetViews>
  <sheetFormatPr defaultColWidth="9.140625" defaultRowHeight="15"/>
  <cols>
    <col min="1" max="1" width="49.57421875" style="22" bestFit="1" customWidth="1"/>
    <col min="2" max="2" width="13.421875" style="24" customWidth="1"/>
    <col min="3" max="3" width="12.8515625" style="24" customWidth="1"/>
    <col min="4" max="4" width="12.28125" style="24" bestFit="1" customWidth="1"/>
    <col min="5" max="6" width="15.8515625" style="24" bestFit="1" customWidth="1"/>
    <col min="7" max="7" width="12.28125" style="22" bestFit="1" customWidth="1"/>
    <col min="8" max="16384" width="9.140625" style="22" customWidth="1"/>
  </cols>
  <sheetData>
    <row r="1" ht="15.75">
      <c r="A1" s="25" t="s">
        <v>73</v>
      </c>
    </row>
    <row r="3" spans="1:7" ht="15.75">
      <c r="A3" s="26"/>
      <c r="B3" s="27" t="s">
        <v>27</v>
      </c>
      <c r="C3" s="27" t="s">
        <v>29</v>
      </c>
      <c r="D3" s="27" t="s">
        <v>32</v>
      </c>
      <c r="E3" s="28" t="s">
        <v>30</v>
      </c>
      <c r="F3" s="28" t="s">
        <v>31</v>
      </c>
      <c r="G3" s="29" t="s">
        <v>32</v>
      </c>
    </row>
    <row r="4" spans="1:7" ht="15.75">
      <c r="A4" s="30"/>
      <c r="B4" s="31" t="s">
        <v>28</v>
      </c>
      <c r="C4" s="31" t="s">
        <v>28</v>
      </c>
      <c r="D4" s="31" t="s">
        <v>28</v>
      </c>
      <c r="E4" s="31" t="s">
        <v>28</v>
      </c>
      <c r="F4" s="31" t="s">
        <v>28</v>
      </c>
      <c r="G4" s="32" t="s">
        <v>28</v>
      </c>
    </row>
    <row r="5" spans="1:7" s="23" customFormat="1" ht="15">
      <c r="A5" s="33" t="s">
        <v>35</v>
      </c>
      <c r="B5" s="34">
        <f>(B6+B15+B17)</f>
        <v>207402336.28000003</v>
      </c>
      <c r="C5" s="34">
        <f>(C6+C15+C17)</f>
        <v>225280423.59000003</v>
      </c>
      <c r="D5" s="34">
        <f>(C5-B5)/B5*100</f>
        <v>8.620002855639964</v>
      </c>
      <c r="E5" s="34">
        <f>(E6+E15+E17)</f>
        <v>1284755747.7599998</v>
      </c>
      <c r="F5" s="34">
        <f>(F6+F15+F17)</f>
        <v>1225770527.3500001</v>
      </c>
      <c r="G5" s="35">
        <f>(F5-E5)/E5*100</f>
        <v>-4.591162212182484</v>
      </c>
    </row>
    <row r="6" spans="1:7" ht="15">
      <c r="A6" s="30" t="s">
        <v>36</v>
      </c>
      <c r="B6" s="36">
        <f>SUM(B7:B14)</f>
        <v>149291084.24</v>
      </c>
      <c r="C6" s="36">
        <f>SUM(C7:C14)</f>
        <v>154809680.54000002</v>
      </c>
      <c r="D6" s="36">
        <f aca="true" t="shared" si="0" ref="D6:D42">(C6-B6)/B6*100</f>
        <v>3.6965344100042365</v>
      </c>
      <c r="E6" s="36">
        <f>SUM(E7:E14)</f>
        <v>959161373.8599999</v>
      </c>
      <c r="F6" s="36">
        <f>SUM(F7:F14)</f>
        <v>896769351.1800002</v>
      </c>
      <c r="G6" s="37">
        <f aca="true" t="shared" si="1" ref="G6:G42">(F6-E6)/E6*100</f>
        <v>-6.504851465078546</v>
      </c>
    </row>
    <row r="7" spans="1:7" ht="15">
      <c r="A7" s="30" t="s">
        <v>61</v>
      </c>
      <c r="B7" s="36">
        <v>74297515.58</v>
      </c>
      <c r="C7" s="36">
        <v>76131011.99</v>
      </c>
      <c r="D7" s="36">
        <f t="shared" si="0"/>
        <v>2.467776204475876</v>
      </c>
      <c r="E7" s="36">
        <v>456262186.09</v>
      </c>
      <c r="F7" s="36">
        <v>411449207.9</v>
      </c>
      <c r="G7" s="37">
        <f t="shared" si="1"/>
        <v>-9.821760285249766</v>
      </c>
    </row>
    <row r="8" spans="1:7" ht="15">
      <c r="A8" s="30" t="s">
        <v>62</v>
      </c>
      <c r="B8" s="36">
        <v>52844614.48</v>
      </c>
      <c r="C8" s="36">
        <v>56133320.1</v>
      </c>
      <c r="D8" s="36">
        <f t="shared" si="0"/>
        <v>6.223350576707632</v>
      </c>
      <c r="E8" s="36">
        <v>383307528.7</v>
      </c>
      <c r="F8" s="36">
        <v>370534797.01</v>
      </c>
      <c r="G8" s="37">
        <f t="shared" si="1"/>
        <v>-3.332241277211313</v>
      </c>
    </row>
    <row r="9" spans="1:7" ht="15">
      <c r="A9" s="30" t="s">
        <v>63</v>
      </c>
      <c r="B9" s="36">
        <v>9001884</v>
      </c>
      <c r="C9" s="36">
        <v>9386656.63</v>
      </c>
      <c r="D9" s="36">
        <f t="shared" si="0"/>
        <v>4.274356679112959</v>
      </c>
      <c r="E9" s="36">
        <v>42863344.59</v>
      </c>
      <c r="F9" s="36">
        <v>40764870.71</v>
      </c>
      <c r="G9" s="37">
        <f t="shared" si="1"/>
        <v>-4.895730606354912</v>
      </c>
    </row>
    <row r="10" spans="1:7" ht="15">
      <c r="A10" s="30" t="s">
        <v>64</v>
      </c>
      <c r="B10" s="36">
        <v>6652978.47</v>
      </c>
      <c r="C10" s="36">
        <v>8294828.11</v>
      </c>
      <c r="D10" s="36">
        <f t="shared" si="0"/>
        <v>24.67841504979349</v>
      </c>
      <c r="E10" s="36">
        <v>38302095.16</v>
      </c>
      <c r="F10" s="36">
        <v>45963974.2</v>
      </c>
      <c r="G10" s="37">
        <f t="shared" si="1"/>
        <v>20.003811822809975</v>
      </c>
    </row>
    <row r="11" spans="1:7" ht="15">
      <c r="A11" s="30" t="s">
        <v>65</v>
      </c>
      <c r="B11" s="36">
        <v>5167094.18</v>
      </c>
      <c r="C11" s="36">
        <v>3209455.62</v>
      </c>
      <c r="D11" s="36">
        <f t="shared" si="0"/>
        <v>-37.88664366864704</v>
      </c>
      <c r="E11" s="36">
        <v>18789289.85</v>
      </c>
      <c r="F11" s="36">
        <v>19681904.95</v>
      </c>
      <c r="G11" s="37">
        <f t="shared" si="1"/>
        <v>4.7506590569733405</v>
      </c>
    </row>
    <row r="12" spans="1:7" ht="15">
      <c r="A12" s="30" t="s">
        <v>66</v>
      </c>
      <c r="B12" s="36">
        <v>493813.75</v>
      </c>
      <c r="C12" s="36">
        <v>919178.67</v>
      </c>
      <c r="D12" s="36">
        <f t="shared" si="0"/>
        <v>86.13873550503607</v>
      </c>
      <c r="E12" s="36">
        <v>6593567.8</v>
      </c>
      <c r="F12" s="36">
        <v>3588860.07</v>
      </c>
      <c r="G12" s="37">
        <f t="shared" si="1"/>
        <v>-45.57028639335445</v>
      </c>
    </row>
    <row r="13" spans="1:7" ht="15">
      <c r="A13" s="30" t="s">
        <v>67</v>
      </c>
      <c r="B13" s="36">
        <v>764120</v>
      </c>
      <c r="C13" s="36">
        <v>567805.58</v>
      </c>
      <c r="D13" s="36">
        <f t="shared" si="0"/>
        <v>-25.69156938700728</v>
      </c>
      <c r="E13" s="36">
        <v>12415236</v>
      </c>
      <c r="F13" s="36">
        <v>2628596.33</v>
      </c>
      <c r="G13" s="37">
        <f t="shared" si="1"/>
        <v>-78.82765716253803</v>
      </c>
    </row>
    <row r="14" spans="1:7" ht="15">
      <c r="A14" s="30" t="s">
        <v>37</v>
      </c>
      <c r="B14" s="36">
        <v>69063.78</v>
      </c>
      <c r="C14" s="36">
        <v>167423.84</v>
      </c>
      <c r="D14" s="36">
        <f t="shared" si="0"/>
        <v>142.41916674702716</v>
      </c>
      <c r="E14" s="36">
        <v>628125.67</v>
      </c>
      <c r="F14" s="36">
        <v>2157140.01</v>
      </c>
      <c r="G14" s="37">
        <f t="shared" si="1"/>
        <v>243.42490890397772</v>
      </c>
    </row>
    <row r="15" spans="1:7" ht="15">
      <c r="A15" s="30" t="s">
        <v>38</v>
      </c>
      <c r="B15" s="36">
        <v>15905758.99</v>
      </c>
      <c r="C15" s="36">
        <v>24333626.67</v>
      </c>
      <c r="D15" s="36">
        <f t="shared" si="0"/>
        <v>52.98626544824819</v>
      </c>
      <c r="E15" s="36">
        <v>111097296.55</v>
      </c>
      <c r="F15" s="36">
        <v>109616000.46</v>
      </c>
      <c r="G15" s="37">
        <f t="shared" si="1"/>
        <v>-1.3333322555993408</v>
      </c>
    </row>
    <row r="16" spans="1:7" ht="15">
      <c r="A16" s="30" t="s">
        <v>39</v>
      </c>
      <c r="B16" s="36">
        <v>15905758.99</v>
      </c>
      <c r="C16" s="36">
        <v>24333626.67</v>
      </c>
      <c r="D16" s="36">
        <f t="shared" si="0"/>
        <v>52.98626544824819</v>
      </c>
      <c r="E16" s="36">
        <v>111097296.55</v>
      </c>
      <c r="F16" s="36">
        <v>109616000.46</v>
      </c>
      <c r="G16" s="37">
        <f t="shared" si="1"/>
        <v>-1.3333322555993408</v>
      </c>
    </row>
    <row r="17" spans="1:7" ht="15">
      <c r="A17" s="30" t="s">
        <v>40</v>
      </c>
      <c r="B17" s="36">
        <v>42205493.05</v>
      </c>
      <c r="C17" s="36">
        <v>46137116.38</v>
      </c>
      <c r="D17" s="36">
        <f t="shared" si="0"/>
        <v>9.315430399882525</v>
      </c>
      <c r="E17" s="36">
        <v>214497077.35</v>
      </c>
      <c r="F17" s="36">
        <v>219385175.71</v>
      </c>
      <c r="G17" s="37">
        <f t="shared" si="1"/>
        <v>2.27886478472804</v>
      </c>
    </row>
    <row r="18" spans="1:7" ht="15">
      <c r="A18" s="30" t="s">
        <v>41</v>
      </c>
      <c r="B18" s="36">
        <v>42205493.05</v>
      </c>
      <c r="C18" s="36">
        <v>46137116.38</v>
      </c>
      <c r="D18" s="36">
        <f t="shared" si="0"/>
        <v>9.315430399882525</v>
      </c>
      <c r="E18" s="36">
        <v>214497077.35</v>
      </c>
      <c r="F18" s="36">
        <v>219385175.71</v>
      </c>
      <c r="G18" s="37">
        <f t="shared" si="1"/>
        <v>2.27886478472804</v>
      </c>
    </row>
    <row r="19" spans="1:7" s="23" customFormat="1" ht="15">
      <c r="A19" s="33" t="s">
        <v>42</v>
      </c>
      <c r="B19" s="34">
        <f>(B20+B24+B26)</f>
        <v>725761267.1</v>
      </c>
      <c r="C19" s="34">
        <f>(C20+C24+C26)</f>
        <v>552455918.5400001</v>
      </c>
      <c r="D19" s="34">
        <f t="shared" si="0"/>
        <v>-23.879112377062253</v>
      </c>
      <c r="E19" s="34">
        <f>(E20+E24+E26)</f>
        <v>3407739259.91</v>
      </c>
      <c r="F19" s="34">
        <f>(F20+F24+F26)</f>
        <v>2834465601.53</v>
      </c>
      <c r="G19" s="35">
        <f t="shared" si="1"/>
        <v>-16.822697238730058</v>
      </c>
    </row>
    <row r="20" spans="1:7" ht="15">
      <c r="A20" s="30" t="s">
        <v>43</v>
      </c>
      <c r="B20" s="36">
        <f>SUM(B21:B23)</f>
        <v>78100153.48</v>
      </c>
      <c r="C20" s="36">
        <f>SUM(C21:C23)</f>
        <v>79192278.74</v>
      </c>
      <c r="D20" s="36">
        <f t="shared" si="0"/>
        <v>1.3983650624702848</v>
      </c>
      <c r="E20" s="36">
        <f>SUM(E21:E23)</f>
        <v>381015379.87</v>
      </c>
      <c r="F20" s="36">
        <f>SUM(F21:F23)</f>
        <v>388233188.58</v>
      </c>
      <c r="G20" s="37">
        <f t="shared" si="1"/>
        <v>1.8943615117223478</v>
      </c>
    </row>
    <row r="21" spans="1:7" ht="15">
      <c r="A21" s="30" t="s">
        <v>44</v>
      </c>
      <c r="B21" s="36">
        <v>73424069.95</v>
      </c>
      <c r="C21" s="36">
        <v>76104422.86</v>
      </c>
      <c r="D21" s="36">
        <f t="shared" si="0"/>
        <v>3.6505098557261277</v>
      </c>
      <c r="E21" s="36">
        <v>364351466.33</v>
      </c>
      <c r="F21" s="36">
        <v>372217488.34</v>
      </c>
      <c r="G21" s="37">
        <f t="shared" si="1"/>
        <v>2.1589104853157326</v>
      </c>
    </row>
    <row r="22" spans="1:7" ht="15">
      <c r="A22" s="30" t="s">
        <v>68</v>
      </c>
      <c r="B22" s="36">
        <v>1145362.47</v>
      </c>
      <c r="C22" s="36">
        <v>1108381.55</v>
      </c>
      <c r="D22" s="36">
        <f t="shared" si="0"/>
        <v>-3.2287525537657893</v>
      </c>
      <c r="E22" s="36">
        <v>4283896.38</v>
      </c>
      <c r="F22" s="36">
        <v>4734969.26</v>
      </c>
      <c r="G22" s="37">
        <f t="shared" si="1"/>
        <v>10.529500249023295</v>
      </c>
    </row>
    <row r="23" spans="1:7" ht="15">
      <c r="A23" s="30" t="s">
        <v>69</v>
      </c>
      <c r="B23" s="36">
        <v>3530721.06</v>
      </c>
      <c r="C23" s="36">
        <v>1979474.33</v>
      </c>
      <c r="D23" s="36">
        <f t="shared" si="0"/>
        <v>-43.93569199148233</v>
      </c>
      <c r="E23" s="36">
        <v>12380017.16</v>
      </c>
      <c r="F23" s="36">
        <v>11280730.98</v>
      </c>
      <c r="G23" s="37">
        <f t="shared" si="1"/>
        <v>-8.879520648418874</v>
      </c>
    </row>
    <row r="24" spans="1:7" ht="15">
      <c r="A24" s="30" t="s">
        <v>45</v>
      </c>
      <c r="B24" s="36">
        <v>388732570.84</v>
      </c>
      <c r="C24" s="36">
        <v>209021757.2</v>
      </c>
      <c r="D24" s="36">
        <f t="shared" si="0"/>
        <v>-46.229934695636274</v>
      </c>
      <c r="E24" s="36">
        <v>1728994291.34</v>
      </c>
      <c r="F24" s="36">
        <v>1195590335.42</v>
      </c>
      <c r="G24" s="37">
        <f t="shared" si="1"/>
        <v>-30.85053308687345</v>
      </c>
    </row>
    <row r="25" spans="1:7" ht="15">
      <c r="A25" s="30" t="s">
        <v>70</v>
      </c>
      <c r="B25" s="36">
        <v>388732570.84</v>
      </c>
      <c r="C25" s="36">
        <v>209021757.2</v>
      </c>
      <c r="D25" s="36">
        <f t="shared" si="0"/>
        <v>-46.229934695636274</v>
      </c>
      <c r="E25" s="36">
        <v>1728994291.34</v>
      </c>
      <c r="F25" s="36">
        <v>1195590335.42</v>
      </c>
      <c r="G25" s="37">
        <f t="shared" si="1"/>
        <v>-30.85053308687345</v>
      </c>
    </row>
    <row r="26" spans="1:7" ht="15">
      <c r="A26" s="30" t="s">
        <v>46</v>
      </c>
      <c r="B26" s="36">
        <f>SUM(B27:B38)</f>
        <v>258928542.78</v>
      </c>
      <c r="C26" s="36">
        <f>SUM(C27:C38)</f>
        <v>264241882.60000005</v>
      </c>
      <c r="D26" s="36">
        <f t="shared" si="0"/>
        <v>2.0520487092512467</v>
      </c>
      <c r="E26" s="36">
        <f>SUM(E27:E38)</f>
        <v>1297729588.7</v>
      </c>
      <c r="F26" s="36">
        <f>SUM(F27:F38)</f>
        <v>1250642077.5300002</v>
      </c>
      <c r="G26" s="37">
        <f t="shared" si="1"/>
        <v>-3.628453229395018</v>
      </c>
    </row>
    <row r="27" spans="1:7" ht="15">
      <c r="A27" s="30" t="s">
        <v>71</v>
      </c>
      <c r="B27" s="36">
        <v>43058280.51</v>
      </c>
      <c r="C27" s="36">
        <v>37450714.71</v>
      </c>
      <c r="D27" s="36">
        <f t="shared" si="0"/>
        <v>-13.023199564826276</v>
      </c>
      <c r="E27" s="36">
        <v>159315279.64</v>
      </c>
      <c r="F27" s="36">
        <v>235086266.24</v>
      </c>
      <c r="G27" s="37">
        <f t="shared" si="1"/>
        <v>47.56040147010223</v>
      </c>
    </row>
    <row r="28" spans="1:7" ht="15">
      <c r="A28" s="30" t="s">
        <v>47</v>
      </c>
      <c r="B28" s="36">
        <v>36105322</v>
      </c>
      <c r="C28" s="36">
        <v>55994198.38</v>
      </c>
      <c r="D28" s="36">
        <f t="shared" si="0"/>
        <v>55.08571944047473</v>
      </c>
      <c r="E28" s="36">
        <v>191858021.28</v>
      </c>
      <c r="F28" s="36">
        <v>235453582.86</v>
      </c>
      <c r="G28" s="37">
        <f t="shared" si="1"/>
        <v>22.72282456013455</v>
      </c>
    </row>
    <row r="29" spans="1:7" ht="15">
      <c r="A29" s="30" t="s">
        <v>48</v>
      </c>
      <c r="B29" s="36">
        <v>4085.14</v>
      </c>
      <c r="C29" s="36">
        <v>3794.87</v>
      </c>
      <c r="D29" s="36">
        <f t="shared" si="0"/>
        <v>-7.105509235913579</v>
      </c>
      <c r="E29" s="36">
        <v>303375.27</v>
      </c>
      <c r="F29" s="36">
        <v>21654.63</v>
      </c>
      <c r="G29" s="37">
        <f t="shared" si="1"/>
        <v>-92.8620978235965</v>
      </c>
    </row>
    <row r="30" spans="1:7" ht="15">
      <c r="A30" s="30" t="s">
        <v>49</v>
      </c>
      <c r="B30" s="36">
        <v>20423576.92</v>
      </c>
      <c r="C30" s="36">
        <v>25012758.22</v>
      </c>
      <c r="D30" s="36">
        <f t="shared" si="0"/>
        <v>22.47001746058494</v>
      </c>
      <c r="E30" s="36">
        <v>102188087.35</v>
      </c>
      <c r="F30" s="36">
        <v>107841638.67</v>
      </c>
      <c r="G30" s="37">
        <f t="shared" si="1"/>
        <v>5.532495486128705</v>
      </c>
    </row>
    <row r="31" spans="1:7" ht="15">
      <c r="A31" s="30" t="s">
        <v>50</v>
      </c>
      <c r="B31" s="36">
        <v>14020300.4</v>
      </c>
      <c r="C31" s="36">
        <v>25082258.67</v>
      </c>
      <c r="D31" s="36">
        <f t="shared" si="0"/>
        <v>78.89958099613901</v>
      </c>
      <c r="E31" s="36">
        <v>67176522.03</v>
      </c>
      <c r="F31" s="36">
        <v>99628641.4</v>
      </c>
      <c r="G31" s="37">
        <f t="shared" si="1"/>
        <v>48.308722138826106</v>
      </c>
    </row>
    <row r="32" spans="1:7" ht="15">
      <c r="A32" s="30" t="s">
        <v>72</v>
      </c>
      <c r="B32" s="36">
        <v>34735673.3</v>
      </c>
      <c r="C32" s="36">
        <v>26826797.19</v>
      </c>
      <c r="D32" s="36">
        <f t="shared" si="0"/>
        <v>-22.76874278985114</v>
      </c>
      <c r="E32" s="36">
        <v>162469809.26</v>
      </c>
      <c r="F32" s="36">
        <v>137300379.22</v>
      </c>
      <c r="G32" s="37">
        <f t="shared" si="1"/>
        <v>-15.491758225506022</v>
      </c>
    </row>
    <row r="33" spans="1:7" ht="15">
      <c r="A33" s="30" t="s">
        <v>51</v>
      </c>
      <c r="B33" s="36">
        <v>84622734.01</v>
      </c>
      <c r="C33" s="36">
        <v>70142975.74</v>
      </c>
      <c r="D33" s="36">
        <f t="shared" si="0"/>
        <v>-17.110955394432086</v>
      </c>
      <c r="E33" s="36">
        <v>491724409.34</v>
      </c>
      <c r="F33" s="36">
        <v>334484190.01</v>
      </c>
      <c r="G33" s="37">
        <f t="shared" si="1"/>
        <v>-31.977306056669065</v>
      </c>
    </row>
    <row r="34" spans="1:7" ht="15">
      <c r="A34" s="30" t="s">
        <v>52</v>
      </c>
      <c r="B34" s="36">
        <v>12290135.18</v>
      </c>
      <c r="C34" s="36">
        <v>12492231.33</v>
      </c>
      <c r="D34" s="36">
        <f t="shared" si="0"/>
        <v>1.644376949806669</v>
      </c>
      <c r="E34" s="36">
        <v>58433834.59</v>
      </c>
      <c r="F34" s="36">
        <v>46493460.71</v>
      </c>
      <c r="G34" s="37">
        <f t="shared" si="1"/>
        <v>-20.43400705050324</v>
      </c>
    </row>
    <row r="35" spans="1:7" ht="15">
      <c r="A35" s="30" t="s">
        <v>53</v>
      </c>
      <c r="B35" s="36">
        <v>972.8</v>
      </c>
      <c r="C35" s="36">
        <v>3761.59</v>
      </c>
      <c r="D35" s="36">
        <f t="shared" si="0"/>
        <v>286.67660361842104</v>
      </c>
      <c r="E35" s="36">
        <v>8913.42</v>
      </c>
      <c r="F35" s="36">
        <v>42955.65</v>
      </c>
      <c r="G35" s="37">
        <f t="shared" si="1"/>
        <v>381.9210807972698</v>
      </c>
    </row>
    <row r="36" spans="1:7" ht="15">
      <c r="A36" s="30" t="s">
        <v>54</v>
      </c>
      <c r="B36" s="36">
        <v>519532.29</v>
      </c>
      <c r="C36" s="36">
        <v>439826.94</v>
      </c>
      <c r="D36" s="36">
        <f t="shared" si="0"/>
        <v>-15.341750942949087</v>
      </c>
      <c r="E36" s="36">
        <v>5513694.15</v>
      </c>
      <c r="F36" s="36">
        <v>3740162.87</v>
      </c>
      <c r="G36" s="37">
        <f t="shared" si="1"/>
        <v>-32.1659350655132</v>
      </c>
    </row>
    <row r="37" spans="1:7" ht="15">
      <c r="A37" s="30" t="s">
        <v>55</v>
      </c>
      <c r="B37" s="36">
        <v>12704112.93</v>
      </c>
      <c r="C37" s="36">
        <v>10523136.21</v>
      </c>
      <c r="D37" s="36">
        <f t="shared" si="0"/>
        <v>-17.167485301943067</v>
      </c>
      <c r="E37" s="36">
        <v>57678371.72</v>
      </c>
      <c r="F37" s="36">
        <v>49287463.13</v>
      </c>
      <c r="G37" s="37">
        <f t="shared" si="1"/>
        <v>-14.547755666081756</v>
      </c>
    </row>
    <row r="38" spans="1:7" ht="15">
      <c r="A38" s="30" t="s">
        <v>56</v>
      </c>
      <c r="B38" s="36">
        <v>443817.3</v>
      </c>
      <c r="C38" s="36">
        <v>269428.75</v>
      </c>
      <c r="D38" s="36">
        <f t="shared" si="0"/>
        <v>-39.2928689350325</v>
      </c>
      <c r="E38" s="36">
        <v>1059270.65</v>
      </c>
      <c r="F38" s="36">
        <v>1261682.14</v>
      </c>
      <c r="G38" s="37">
        <f t="shared" si="1"/>
        <v>19.108571544014744</v>
      </c>
    </row>
    <row r="39" spans="1:7" s="23" customFormat="1" ht="15">
      <c r="A39" s="33" t="s">
        <v>57</v>
      </c>
      <c r="B39" s="34">
        <v>11997382.32</v>
      </c>
      <c r="C39" s="34">
        <v>9764696.3</v>
      </c>
      <c r="D39" s="34">
        <f t="shared" si="0"/>
        <v>-18.60977636995067</v>
      </c>
      <c r="E39" s="34">
        <v>63015909.59</v>
      </c>
      <c r="F39" s="34">
        <v>46963861.57</v>
      </c>
      <c r="G39" s="35">
        <f t="shared" si="1"/>
        <v>-25.473008521878583</v>
      </c>
    </row>
    <row r="40" spans="1:7" ht="15">
      <c r="A40" s="30" t="s">
        <v>58</v>
      </c>
      <c r="B40" s="36">
        <v>11997382.32</v>
      </c>
      <c r="C40" s="36">
        <v>9764696.3</v>
      </c>
      <c r="D40" s="36">
        <f t="shared" si="0"/>
        <v>-18.60977636995067</v>
      </c>
      <c r="E40" s="36">
        <v>63015909.59</v>
      </c>
      <c r="F40" s="36">
        <v>46963861.57</v>
      </c>
      <c r="G40" s="37">
        <f t="shared" si="1"/>
        <v>-25.473008521878583</v>
      </c>
    </row>
    <row r="41" spans="1:7" ht="15">
      <c r="A41" s="30" t="s">
        <v>59</v>
      </c>
      <c r="B41" s="36">
        <v>11997382.32</v>
      </c>
      <c r="C41" s="36">
        <v>9764696.3</v>
      </c>
      <c r="D41" s="36">
        <f t="shared" si="0"/>
        <v>-18.60977636995067</v>
      </c>
      <c r="E41" s="36">
        <v>63015909.59</v>
      </c>
      <c r="F41" s="36">
        <v>46963861.57</v>
      </c>
      <c r="G41" s="37">
        <f t="shared" si="1"/>
        <v>-25.473008521878583</v>
      </c>
    </row>
    <row r="42" spans="1:7" s="23" customFormat="1" ht="15">
      <c r="A42" s="38" t="s">
        <v>60</v>
      </c>
      <c r="B42" s="39">
        <f>(B39+B19+B5)</f>
        <v>945160985.7</v>
      </c>
      <c r="C42" s="39">
        <f>(C39+C19+C5)</f>
        <v>787501038.4300001</v>
      </c>
      <c r="D42" s="39">
        <f t="shared" si="0"/>
        <v>-16.680750650455035</v>
      </c>
      <c r="E42" s="39">
        <f>(E39+E19+E5)</f>
        <v>4755510917.26</v>
      </c>
      <c r="F42" s="39">
        <f>(F39+F19+F5)</f>
        <v>4107199990.450001</v>
      </c>
      <c r="G42" s="40">
        <f t="shared" si="1"/>
        <v>-13.632834370266552</v>
      </c>
    </row>
  </sheetData>
  <sheetProtection/>
  <printOptions horizontalCentered="1"/>
  <pageMargins left="0.11811023622047245" right="0.11811023622047245" top="0.5511811023622047" bottom="0.35433070866141736" header="0.31496062992125984" footer="0.31496062992125984"/>
  <pageSetup fitToHeight="1" fitToWidth="1"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Akib- Birlik Bazında İhracatı - GB Tarihi -*</dc:title>
  <dc:subject/>
  <dc:creator>AKİB YÖNETİCİ</dc:creator>
  <cp:keywords/>
  <dc:description/>
  <cp:lastModifiedBy>Ceyda Gözüyeşil</cp:lastModifiedBy>
  <cp:lastPrinted>2016-06-01T07:43:55Z</cp:lastPrinted>
  <dcterms:created xsi:type="dcterms:W3CDTF">2016-06-01T05:55:53Z</dcterms:created>
  <dcterms:modified xsi:type="dcterms:W3CDTF">2016-06-01T07:44:04Z</dcterms:modified>
  <cp:category/>
  <cp:version/>
  <cp:contentType/>
  <cp:contentStatus/>
</cp:coreProperties>
</file>