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Birlik" sheetId="1" r:id="rId1"/>
    <sheet name="Sektörel" sheetId="2" r:id="rId2"/>
  </sheets>
  <definedNames/>
  <calcPr fullCalcOnLoad="1"/>
</workbook>
</file>

<file path=xl/sharedStrings.xml><?xml version="1.0" encoding="utf-8"?>
<sst xmlns="http://schemas.openxmlformats.org/spreadsheetml/2006/main" count="86" uniqueCount="75">
  <si>
    <t xml:space="preserve">GBTARIHI:01/04/2014 - 30/04/2014 GSEK:3 GTIPGRUPSINIF:MALGRUBU ULKEGRUPSINIF:GENEL
</t>
  </si>
  <si>
    <t>BIRLIKAD</t>
  </si>
  <si>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</si>
  <si>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</si>
  <si>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</si>
  <si>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</si>
  <si>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</si>
  <si>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</si>
  <si>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</si>
  <si>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</si>
  <si>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</si>
  <si>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</si>
  <si>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</si>
  <si>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</si>
  <si>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</si>
  <si>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</si>
  <si>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</si>
  <si>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</si>
  <si>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</si>
  <si>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</si>
  <si>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</si>
  <si>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</si>
  <si>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</si>
  <si>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</si>
  <si>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</si>
  <si>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</si>
  <si>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Nisan_2013 Fob(Usd)</t>
  </si>
  <si>
    <t>Nisan_2014 Fob(Usd)</t>
  </si>
  <si>
    <t>Ocak_Nisan 2013 Fob(Usd)</t>
  </si>
  <si>
    <t>ÇELİK</t>
  </si>
  <si>
    <t>Ocak_Nisan 2014 Fob(Usd)</t>
  </si>
  <si>
    <t>Değişim (%)</t>
  </si>
  <si>
    <t>AKİB - Birlik Bazında Nisan İhracat Verileri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</si>
  <si>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</si>
  <si>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</si>
  <si>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</si>
  <si>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</si>
  <si>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</si>
  <si>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</si>
  <si>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</si>
  <si>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</si>
  <si>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</si>
  <si>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</si>
  <si>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</si>
  <si>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</si>
  <si>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</si>
  <si>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</si>
  <si>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</si>
  <si>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</si>
  <si>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</si>
  <si>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</si>
  <si>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</si>
  <si>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</si>
  <si>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</si>
  <si>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</si>
  <si>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</si>
  <si>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</si>
  <si>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</si>
  <si>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</si>
  <si>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</si>
  <si>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</si>
  <si>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</si>
  <si>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</si>
  <si>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</si>
  <si>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</si>
  <si>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</si>
  <si>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</si>
  <si>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</si>
  <si>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</si>
  <si>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</si>
  <si>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</si>
  <si>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 </t>
  </si>
  <si>
    <t>TOPLAM</t>
  </si>
  <si>
    <t>GENEL TOPLAM</t>
  </si>
  <si>
    <t>AKİB - Sektörel Bazda Nisan İhracat Verileri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</si>
</sst>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8" fillId="0" borderId="0" applyNumberFormat="0" applyFill="0" applyBorder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19" fillId="0" borderId="11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13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3" fontId="20" fillId="0" borderId="10" xfId="0" applyNumberFormat="1" applyFont="1" applyFill="1" applyBorder="1" applyAlignment="1" applyProtection="1">
      <alignment vertical="center" wrapText="1"/>
      <protection/>
    </xf>
    <xf numFmtId="3" fontId="44" fillId="0" borderId="10" xfId="0" applyNumberFormat="1" applyFont="1" applyBorder="1" applyAlignment="1">
      <alignment vertical="center"/>
    </xf>
    <xf numFmtId="3" fontId="20" fillId="0" borderId="11" xfId="0" applyNumberFormat="1" applyFont="1" applyFill="1" applyBorder="1" applyAlignment="1" applyProtection="1">
      <alignment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top"/>
      <protection/>
    </xf>
    <xf numFmtId="3" fontId="23" fillId="0" borderId="19" xfId="0" applyNumberFormat="1" applyFont="1" applyFill="1" applyBorder="1" applyAlignment="1" applyProtection="1">
      <alignment horizontal="right" vertical="top"/>
      <protection/>
    </xf>
    <xf numFmtId="3" fontId="23" fillId="33" borderId="19" xfId="0" applyNumberFormat="1" applyFont="1" applyFill="1" applyBorder="1" applyAlignment="1" applyProtection="1">
      <alignment horizontal="right" vertical="top"/>
      <protection/>
    </xf>
    <xf numFmtId="3" fontId="23" fillId="33" borderId="20" xfId="0" applyNumberFormat="1" applyFont="1" applyFill="1" applyBorder="1" applyAlignment="1" applyProtection="1">
      <alignment horizontal="right" vertical="top"/>
      <protection/>
    </xf>
    <xf numFmtId="0" fontId="23" fillId="33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3" fontId="20" fillId="33" borderId="20" xfId="0" applyNumberFormat="1" applyFont="1" applyFill="1" applyBorder="1" applyAlignment="1" applyProtection="1">
      <alignment horizontal="right" vertical="top"/>
      <protection/>
    </xf>
    <xf numFmtId="0" fontId="20" fillId="33" borderId="18" xfId="0" applyNumberFormat="1" applyFont="1" applyFill="1" applyBorder="1" applyAlignment="1" applyProtection="1">
      <alignment horizontal="left" vertical="top"/>
      <protection/>
    </xf>
    <xf numFmtId="3" fontId="45" fillId="0" borderId="21" xfId="0" applyNumberFormat="1" applyFont="1" applyBorder="1" applyAlignment="1">
      <alignment/>
    </xf>
    <xf numFmtId="3" fontId="19" fillId="33" borderId="21" xfId="0" applyNumberFormat="1" applyFont="1" applyFill="1" applyBorder="1" applyAlignment="1" applyProtection="1">
      <alignment horizontal="right" vertical="top"/>
      <protection/>
    </xf>
    <xf numFmtId="3" fontId="19" fillId="33" borderId="22" xfId="0" applyNumberFormat="1" applyFont="1" applyFill="1" applyBorder="1" applyAlignment="1" applyProtection="1">
      <alignment horizontal="right" vertical="top"/>
      <protection/>
    </xf>
    <xf numFmtId="0" fontId="19" fillId="0" borderId="23" xfId="0" applyNumberFormat="1" applyFont="1" applyFill="1" applyBorder="1" applyAlignment="1" applyProtection="1">
      <alignment vertical="center" wrapText="1"/>
      <protection/>
    </xf>
    <xf numFmtId="3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7.421875" style="10" customWidth="1"/>
    <col min="2" max="3" width="18.421875" style="9" bestFit="1" customWidth="1"/>
    <col min="4" max="4" width="10.421875" style="9" bestFit="1" customWidth="1"/>
    <col min="5" max="6" width="20.421875" style="9" bestFit="1" customWidth="1"/>
    <col min="7" max="7" width="11.421875" style="10" customWidth="1"/>
    <col min="8" max="16384" width="9.140625" style="10" customWidth="1"/>
  </cols>
  <sheetData>
    <row r="1" spans="1:4" ht="12">
      <c r="A1" s="5" t="s">
        <v>32</v>
      </c>
      <c r="B1" s="6"/>
      <c r="C1" s="7"/>
      <c r="D1" s="8"/>
    </row>
    <row r="2" spans="1:4" ht="12">
      <c r="A2" s="11" t="s">
        <v>0</v>
      </c>
      <c r="B2" s="12"/>
      <c r="C2" s="13"/>
      <c r="D2" s="14"/>
    </row>
    <row r="3" spans="1:4" ht="12">
      <c r="A3" s="15"/>
      <c r="B3" s="16"/>
      <c r="C3" s="17"/>
      <c r="D3" s="18"/>
    </row>
    <row r="4" spans="1:12" s="46" customFormat="1" ht="25.5">
      <c r="A4" s="44" t="s">
        <v>1</v>
      </c>
      <c r="B4" s="2" t="s">
        <v>26</v>
      </c>
      <c r="C4" s="2" t="s">
        <v>27</v>
      </c>
      <c r="D4" s="2" t="s">
        <v>31</v>
      </c>
      <c r="E4" s="45" t="s">
        <v>28</v>
      </c>
      <c r="F4" s="45" t="s">
        <v>30</v>
      </c>
      <c r="G4" s="3" t="s">
        <v>31</v>
      </c>
      <c r="I4" s="46" t="s">
        <v>71</v>
      </c>
      <c r="J4" s="46" t="s">
        <v>71</v>
      </c>
      <c r="K4" s="46" t="s">
        <v>71</v>
      </c>
      <c r="L4" s="46" t="s">
        <v>71</v>
      </c>
    </row>
    <row r="5" spans="1:7" ht="12">
      <c r="A5" s="22" t="s">
        <v>23</v>
      </c>
      <c r="B5" s="23">
        <v>437007082.18</v>
      </c>
      <c r="C5" s="23">
        <v>388747745.7999999</v>
      </c>
      <c r="D5" s="24">
        <f>(C5-B5)/B5*100</f>
        <v>-11.043147433505997</v>
      </c>
      <c r="E5" s="24">
        <v>1884771799.360001</v>
      </c>
      <c r="F5" s="24">
        <v>1604541558.5600002</v>
      </c>
      <c r="G5" s="25">
        <f>(F5-E5)/E5*100</f>
        <v>-14.86812572721837</v>
      </c>
    </row>
    <row r="6" spans="1:7" ht="12">
      <c r="A6" s="26" t="s">
        <v>14</v>
      </c>
      <c r="B6" s="24">
        <v>175517060.39</v>
      </c>
      <c r="C6" s="24">
        <v>214587051.69</v>
      </c>
      <c r="D6" s="24">
        <f>(C6-B6)/B6*100</f>
        <v>22.2599394116938</v>
      </c>
      <c r="E6" s="24">
        <v>732483070.58</v>
      </c>
      <c r="F6" s="24">
        <v>837746185.96</v>
      </c>
      <c r="G6" s="25">
        <f>(F6-E6)/E6*100</f>
        <v>14.370723311959932</v>
      </c>
    </row>
    <row r="7" spans="1:7" ht="12">
      <c r="A7" s="22" t="s">
        <v>3</v>
      </c>
      <c r="B7" s="23">
        <v>78381880.32</v>
      </c>
      <c r="C7" s="23">
        <v>126117640.49</v>
      </c>
      <c r="D7" s="24">
        <f>(C7-B7)/B7*100</f>
        <v>60.90152465737633</v>
      </c>
      <c r="E7" s="23">
        <v>324157069.76</v>
      </c>
      <c r="F7" s="23">
        <v>465635823.87</v>
      </c>
      <c r="G7" s="25">
        <f>(F7-E7)/E7*100</f>
        <v>43.645123709548685</v>
      </c>
    </row>
    <row r="8" spans="1:7" ht="12">
      <c r="A8" s="26" t="s">
        <v>16</v>
      </c>
      <c r="B8" s="24">
        <v>71639815.01</v>
      </c>
      <c r="C8" s="24">
        <v>91254974.52</v>
      </c>
      <c r="D8" s="24">
        <f>(C8-B8)/B8*100</f>
        <v>27.380248688891733</v>
      </c>
      <c r="E8" s="24">
        <v>425528037.99</v>
      </c>
      <c r="F8" s="24">
        <v>465316815.98</v>
      </c>
      <c r="G8" s="25">
        <f>(F8-E8)/E8*100</f>
        <v>9.350448016996486</v>
      </c>
    </row>
    <row r="9" spans="1:7" ht="12">
      <c r="A9" s="26" t="s">
        <v>4</v>
      </c>
      <c r="B9" s="24">
        <v>74751937.31</v>
      </c>
      <c r="C9" s="24">
        <v>90869997.73</v>
      </c>
      <c r="D9" s="24">
        <f>(C9-B9)/B9*100</f>
        <v>21.562063807333317</v>
      </c>
      <c r="E9" s="24">
        <v>302406488.78</v>
      </c>
      <c r="F9" s="24">
        <v>346206887.28</v>
      </c>
      <c r="G9" s="25">
        <f>(F9-E9)/E9*100</f>
        <v>14.483947972381204</v>
      </c>
    </row>
    <row r="10" spans="1:7" ht="12">
      <c r="A10" s="26" t="s">
        <v>20</v>
      </c>
      <c r="B10" s="24">
        <v>51674881.44</v>
      </c>
      <c r="C10" s="24">
        <v>54026439.64</v>
      </c>
      <c r="D10" s="24">
        <f>(C10-B10)/B10*100</f>
        <v>4.550679429676894</v>
      </c>
      <c r="E10" s="23">
        <v>205541088.46</v>
      </c>
      <c r="F10" s="23">
        <v>205414879.75</v>
      </c>
      <c r="G10" s="25">
        <f>(F10-E10)/E10*100</f>
        <v>-0.06140315347438164</v>
      </c>
    </row>
    <row r="11" spans="1:7" ht="12">
      <c r="A11" s="22" t="s">
        <v>11</v>
      </c>
      <c r="B11" s="23">
        <v>28079257.33</v>
      </c>
      <c r="C11" s="23">
        <v>31427963.32</v>
      </c>
      <c r="D11" s="24">
        <f>(C11-B11)/B11*100</f>
        <v>11.92590655317023</v>
      </c>
      <c r="E11" s="23">
        <v>103110107.24</v>
      </c>
      <c r="F11" s="23">
        <v>129232286.04</v>
      </c>
      <c r="G11" s="25">
        <f>(F11-E11)/E11*100</f>
        <v>25.33425626180157</v>
      </c>
    </row>
    <row r="12" spans="1:7" ht="12">
      <c r="A12" s="22" t="s">
        <v>9</v>
      </c>
      <c r="B12" s="23">
        <v>20222532.29</v>
      </c>
      <c r="C12" s="23">
        <v>32411151.98</v>
      </c>
      <c r="D12" s="24">
        <f>(C12-B12)/B12*100</f>
        <v>60.27246991232275</v>
      </c>
      <c r="E12" s="23">
        <v>77784180.86</v>
      </c>
      <c r="F12" s="23">
        <v>111860835.86</v>
      </c>
      <c r="G12" s="25">
        <f>(F12-E12)/E12*100</f>
        <v>43.80923553252162</v>
      </c>
    </row>
    <row r="13" spans="1:7" ht="12">
      <c r="A13" s="36" t="s">
        <v>72</v>
      </c>
      <c r="B13" s="37">
        <f>SUM(B5:B12)</f>
        <v>937274446.2699999</v>
      </c>
      <c r="C13" s="37">
        <f>SUM(C5:C12)</f>
        <v>1029442965.17</v>
      </c>
      <c r="D13" s="38">
        <f>(C13-B13)/B13*100</f>
        <v>9.833674572778142</v>
      </c>
      <c r="E13" s="37">
        <f>SUM(E5:E12)</f>
        <v>4055781843.03</v>
      </c>
      <c r="F13" s="37">
        <f>SUM(F5:F12)</f>
        <v>4165955273.3000007</v>
      </c>
      <c r="G13" s="39">
        <f>(F13-E13)/E13*100</f>
        <v>2.716453560226304</v>
      </c>
    </row>
    <row r="14" spans="1:7" ht="12">
      <c r="A14" s="22"/>
      <c r="B14" s="23"/>
      <c r="C14" s="23"/>
      <c r="D14" s="24"/>
      <c r="E14" s="23"/>
      <c r="F14" s="23"/>
      <c r="G14" s="25"/>
    </row>
    <row r="15" spans="1:7" ht="12">
      <c r="A15" s="22" t="s">
        <v>19</v>
      </c>
      <c r="B15" s="23">
        <v>11231641.75</v>
      </c>
      <c r="C15" s="23">
        <v>13564447.9</v>
      </c>
      <c r="D15" s="24">
        <f>(C15-B15)/B15*100</f>
        <v>20.76994799090703</v>
      </c>
      <c r="E15" s="24">
        <v>46455138.04</v>
      </c>
      <c r="F15" s="24">
        <v>48510412.28</v>
      </c>
      <c r="G15" s="25">
        <f>(F15-E15)/E15*100</f>
        <v>4.424212964840008</v>
      </c>
    </row>
    <row r="16" spans="1:7" ht="12">
      <c r="A16" s="22" t="s">
        <v>7</v>
      </c>
      <c r="B16" s="23">
        <v>4491597.44</v>
      </c>
      <c r="C16" s="23">
        <v>2756863.57</v>
      </c>
      <c r="D16" s="24">
        <f>(C16-B16)/B16*100</f>
        <v>-38.62175747432968</v>
      </c>
      <c r="E16" s="23">
        <v>15761291.69</v>
      </c>
      <c r="F16" s="23">
        <v>18699127.34</v>
      </c>
      <c r="G16" s="25">
        <f>(F16-E16)/E16*100</f>
        <v>18.639561450816604</v>
      </c>
    </row>
    <row r="17" spans="1:7" ht="12">
      <c r="A17" s="22" t="s">
        <v>25</v>
      </c>
      <c r="B17" s="23">
        <v>3199385.78</v>
      </c>
      <c r="C17" s="23">
        <v>2826628.07</v>
      </c>
      <c r="D17" s="24">
        <f>(C17-B17)/B17*100</f>
        <v>-11.650914757769536</v>
      </c>
      <c r="E17" s="24">
        <v>12778512.57</v>
      </c>
      <c r="F17" s="24">
        <v>12365525.88</v>
      </c>
      <c r="G17" s="25">
        <f>(F17-E17)/E17*100</f>
        <v>-3.231883896796914</v>
      </c>
    </row>
    <row r="18" spans="1:7" ht="12">
      <c r="A18" s="22" t="s">
        <v>5</v>
      </c>
      <c r="B18" s="23">
        <v>3111080.91</v>
      </c>
      <c r="C18" s="23">
        <v>2771349.58</v>
      </c>
      <c r="D18" s="24">
        <f>(C18-B18)/B18*100</f>
        <v>-10.920041613446822</v>
      </c>
      <c r="E18" s="23">
        <v>10076122.44</v>
      </c>
      <c r="F18" s="23">
        <v>11610513.79</v>
      </c>
      <c r="G18" s="25">
        <f>(F18-E18)/E18*100</f>
        <v>15.227994291820055</v>
      </c>
    </row>
    <row r="19" spans="1:7" ht="12">
      <c r="A19" s="22" t="s">
        <v>13</v>
      </c>
      <c r="B19" s="23">
        <v>3931391.17</v>
      </c>
      <c r="C19" s="23">
        <v>1204162.08</v>
      </c>
      <c r="D19" s="24">
        <f>(C19-B19)/B19*100</f>
        <v>-69.37058593434242</v>
      </c>
      <c r="E19" s="23">
        <v>13916637.95</v>
      </c>
      <c r="F19" s="23">
        <v>8193043.44</v>
      </c>
      <c r="G19" s="25">
        <f>(F19-E19)/E19*100</f>
        <v>-41.12771008747841</v>
      </c>
    </row>
    <row r="20" spans="1:7" ht="12">
      <c r="A20" s="26" t="s">
        <v>18</v>
      </c>
      <c r="B20" s="24">
        <v>1360813.82</v>
      </c>
      <c r="C20" s="24">
        <v>1155430.09</v>
      </c>
      <c r="D20" s="24">
        <f>(C20-B20)/B20*100</f>
        <v>-15.092713417622402</v>
      </c>
      <c r="E20" s="23">
        <v>4041617.92</v>
      </c>
      <c r="F20" s="23">
        <v>7510344.4</v>
      </c>
      <c r="G20" s="25">
        <f>(F20-E20)/E20*100</f>
        <v>85.82519547023388</v>
      </c>
    </row>
    <row r="21" spans="1:7" ht="12">
      <c r="A21" s="26" t="s">
        <v>24</v>
      </c>
      <c r="B21" s="24">
        <v>1032787.04</v>
      </c>
      <c r="C21" s="24">
        <v>1253766</v>
      </c>
      <c r="D21" s="24">
        <f>(C21-B21)/B21*100</f>
        <v>21.396372286003896</v>
      </c>
      <c r="E21" s="23">
        <v>4274595.3</v>
      </c>
      <c r="F21" s="23">
        <v>4943341.59</v>
      </c>
      <c r="G21" s="25">
        <f>(F21-E21)/E21*100</f>
        <v>15.64466909885013</v>
      </c>
    </row>
    <row r="22" spans="1:7" ht="12">
      <c r="A22" s="26" t="s">
        <v>6</v>
      </c>
      <c r="B22" s="24">
        <v>660000</v>
      </c>
      <c r="C22" s="24">
        <v>2127190.87</v>
      </c>
      <c r="D22" s="24">
        <f>(C22-B22)/B22*100</f>
        <v>222.301646969697</v>
      </c>
      <c r="E22" s="24">
        <v>3102910</v>
      </c>
      <c r="F22" s="24">
        <v>4796090.87</v>
      </c>
      <c r="G22" s="25">
        <f>(F22-E22)/E22*100</f>
        <v>54.5675146878253</v>
      </c>
    </row>
    <row r="23" spans="1:7" ht="12">
      <c r="A23" s="26" t="s">
        <v>22</v>
      </c>
      <c r="B23" s="24">
        <v>1191422.66</v>
      </c>
      <c r="C23" s="24">
        <v>1017451.11</v>
      </c>
      <c r="D23" s="24">
        <f>(C23-B23)/B23*100</f>
        <v>-14.60200110681124</v>
      </c>
      <c r="E23" s="23">
        <v>6441408.71</v>
      </c>
      <c r="F23" s="23">
        <v>4306326.74</v>
      </c>
      <c r="G23" s="25">
        <f>(F23-E23)/E23*100</f>
        <v>-33.14619621458548</v>
      </c>
    </row>
    <row r="24" spans="1:7" ht="12">
      <c r="A24" s="22" t="s">
        <v>21</v>
      </c>
      <c r="B24" s="23">
        <v>1231911.83</v>
      </c>
      <c r="C24" s="23">
        <v>1125357.72</v>
      </c>
      <c r="D24" s="24">
        <f>(C24-B24)/B24*100</f>
        <v>-8.64949157927967</v>
      </c>
      <c r="E24" s="24">
        <v>3328605.3</v>
      </c>
      <c r="F24" s="24">
        <v>3698181.91</v>
      </c>
      <c r="G24" s="25">
        <f>(F24-E24)/E24*100</f>
        <v>11.10304697285678</v>
      </c>
    </row>
    <row r="25" spans="1:7" ht="12">
      <c r="A25" s="22" t="s">
        <v>15</v>
      </c>
      <c r="B25" s="23">
        <v>673189.29</v>
      </c>
      <c r="C25" s="23">
        <v>644422.61</v>
      </c>
      <c r="D25" s="24">
        <f>(C25-B25)/B25*100</f>
        <v>-4.273193353982214</v>
      </c>
      <c r="E25" s="23">
        <v>2791835.86</v>
      </c>
      <c r="F25" s="23">
        <v>2845979.83</v>
      </c>
      <c r="G25" s="25">
        <f>(F25-E25)/E25*100</f>
        <v>1.9393679541031543</v>
      </c>
    </row>
    <row r="26" spans="1:7" ht="12">
      <c r="A26" s="26" t="s">
        <v>12</v>
      </c>
      <c r="B26" s="24">
        <v>7727.61</v>
      </c>
      <c r="C26" s="24">
        <v>215525.02</v>
      </c>
      <c r="D26" s="24">
        <f>(C26-B26)/B26*100</f>
        <v>2689.0255848832953</v>
      </c>
      <c r="E26" s="24">
        <v>402683.39</v>
      </c>
      <c r="F26" s="24">
        <v>738642.66</v>
      </c>
      <c r="G26" s="25">
        <f>(F26-E26)/E26*100</f>
        <v>83.4301285682531</v>
      </c>
    </row>
    <row r="27" spans="1:7" ht="12">
      <c r="A27" s="26" t="s">
        <v>8</v>
      </c>
      <c r="B27" s="24">
        <v>26071.55</v>
      </c>
      <c r="C27" s="24">
        <v>118775.91</v>
      </c>
      <c r="D27" s="24">
        <f>(C27-B27)/B27*100</f>
        <v>355.5767110125788</v>
      </c>
      <c r="E27" s="24">
        <v>70644.55</v>
      </c>
      <c r="F27" s="24">
        <v>608144.34</v>
      </c>
      <c r="G27" s="25">
        <f>(F27-E27)/E27*100</f>
        <v>760.8510352178616</v>
      </c>
    </row>
    <row r="28" spans="1:7" ht="12">
      <c r="A28" s="26" t="s">
        <v>10</v>
      </c>
      <c r="B28" s="24">
        <v>126208.68</v>
      </c>
      <c r="C28" s="24">
        <v>108680.11</v>
      </c>
      <c r="D28" s="24">
        <f>(C28-B28)/B28*100</f>
        <v>-13.8885613889631</v>
      </c>
      <c r="E28" s="24">
        <v>287788.23</v>
      </c>
      <c r="F28" s="24">
        <v>562015.07</v>
      </c>
      <c r="G28" s="25">
        <f>(F28-E28)/E28*100</f>
        <v>95.28771902867604</v>
      </c>
    </row>
    <row r="29" spans="1:7" ht="12">
      <c r="A29" s="26" t="s">
        <v>2</v>
      </c>
      <c r="B29" s="24">
        <v>640.94</v>
      </c>
      <c r="C29" s="24">
        <v>3358.86</v>
      </c>
      <c r="D29" s="24">
        <f>(C29-B29)/B29*100</f>
        <v>424.05217337036225</v>
      </c>
      <c r="E29" s="24">
        <v>159209.23</v>
      </c>
      <c r="F29" s="24">
        <v>185506.72</v>
      </c>
      <c r="G29" s="25">
        <f>(F29-E29)/E29*100</f>
        <v>16.517566224018537</v>
      </c>
    </row>
    <row r="30" spans="1:7" ht="12">
      <c r="A30" s="22" t="s">
        <v>17</v>
      </c>
      <c r="B30" s="23">
        <v>0</v>
      </c>
      <c r="C30" s="23">
        <v>16392.15</v>
      </c>
      <c r="D30" s="24">
        <v>100</v>
      </c>
      <c r="E30" s="23">
        <v>960.15</v>
      </c>
      <c r="F30" s="23">
        <v>16872.55</v>
      </c>
      <c r="G30" s="25">
        <f>(F30-E30)/E30*100</f>
        <v>1657.2827162422539</v>
      </c>
    </row>
    <row r="31" spans="1:7" ht="12">
      <c r="A31" s="26" t="s">
        <v>29</v>
      </c>
      <c r="B31" s="24">
        <v>0</v>
      </c>
      <c r="C31" s="24">
        <v>0</v>
      </c>
      <c r="D31" s="24">
        <v>0</v>
      </c>
      <c r="E31" s="24">
        <v>32618.17</v>
      </c>
      <c r="F31" s="24">
        <v>0</v>
      </c>
      <c r="G31" s="25">
        <f>(F31-E31)/E31*100</f>
        <v>-100</v>
      </c>
    </row>
    <row r="32" spans="1:7" ht="12">
      <c r="A32" s="40" t="s">
        <v>72</v>
      </c>
      <c r="B32" s="38">
        <f>SUM(B15:B31)</f>
        <v>32275870.470000006</v>
      </c>
      <c r="C32" s="38">
        <f>SUM(C15:C31)</f>
        <v>30909801.64999999</v>
      </c>
      <c r="D32" s="38">
        <f>(C32-B32)/B32*100</f>
        <v>-4.23247707995903</v>
      </c>
      <c r="E32" s="38">
        <f>SUM(E15:E31)</f>
        <v>123922579.5</v>
      </c>
      <c r="F32" s="38">
        <f>SUM(F15:F31)</f>
        <v>129590069.40999998</v>
      </c>
      <c r="G32" s="39">
        <f>(F32-E32)/E32*100</f>
        <v>4.573411829278442</v>
      </c>
    </row>
    <row r="33" spans="1:7" ht="12.75">
      <c r="A33" s="4" t="s">
        <v>73</v>
      </c>
      <c r="B33" s="41">
        <f>B32+B13</f>
        <v>969550316.7399999</v>
      </c>
      <c r="C33" s="41">
        <f>C32+C13</f>
        <v>1060352766.8199999</v>
      </c>
      <c r="D33" s="42">
        <f>(C33-B33)/B33*100</f>
        <v>9.365419051722112</v>
      </c>
      <c r="E33" s="41">
        <f>E32+E13</f>
        <v>4179704422.53</v>
      </c>
      <c r="F33" s="41">
        <f>F32+F13</f>
        <v>4295545342.710001</v>
      </c>
      <c r="G33" s="43">
        <f>(F33-E33)/E33*100</f>
        <v>2.7715098597781127</v>
      </c>
    </row>
  </sheetData>
  <sheetProtection/>
  <mergeCells count="3">
    <mergeCell ref="A1:C1"/>
    <mergeCell ref="A2:C2"/>
    <mergeCell ref="A3:C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41" sqref="B41:G41"/>
    </sheetView>
  </sheetViews>
  <sheetFormatPr defaultColWidth="9.140625" defaultRowHeight="15"/>
  <cols>
    <col min="1" max="1" width="49.57421875" style="1" bestFit="1" customWidth="1"/>
    <col min="2" max="2" width="18.57421875" style="1" customWidth="1"/>
    <col min="3" max="3" width="20.421875" style="1" customWidth="1"/>
    <col min="4" max="4" width="12.7109375" style="1" customWidth="1"/>
    <col min="5" max="6" width="12.7109375" style="1" bestFit="1" customWidth="1"/>
    <col min="7" max="7" width="11.140625" style="0" bestFit="1" customWidth="1"/>
  </cols>
  <sheetData>
    <row r="1" spans="1:3" ht="15">
      <c r="A1" s="5" t="s">
        <v>74</v>
      </c>
      <c r="B1" s="6"/>
      <c r="C1" s="7"/>
    </row>
    <row r="3" spans="1:7" ht="15">
      <c r="A3" s="33"/>
      <c r="B3" s="19" t="s">
        <v>26</v>
      </c>
      <c r="C3" s="19" t="s">
        <v>27</v>
      </c>
      <c r="D3" s="19" t="s">
        <v>31</v>
      </c>
      <c r="E3" s="20" t="s">
        <v>28</v>
      </c>
      <c r="F3" s="20" t="s">
        <v>30</v>
      </c>
      <c r="G3" s="21" t="s">
        <v>31</v>
      </c>
    </row>
    <row r="4" spans="1:7" ht="15">
      <c r="A4" s="27" t="s">
        <v>33</v>
      </c>
      <c r="B4" s="28">
        <f>B5+B14+B16</f>
        <v>232416825.86</v>
      </c>
      <c r="C4" s="28">
        <f>C5+C14+C16</f>
        <v>301863230.06</v>
      </c>
      <c r="D4" s="28">
        <f>(C4-B4)/B4*100</f>
        <v>29.88011041929991</v>
      </c>
      <c r="E4" s="28">
        <f>E5+E14+E16</f>
        <v>1065398681.29</v>
      </c>
      <c r="F4" s="28">
        <f>F5+F14+F16</f>
        <v>1268948506.56</v>
      </c>
      <c r="G4" s="29">
        <f>(F4-E4)/E4*100</f>
        <v>19.105507529213284</v>
      </c>
    </row>
    <row r="5" spans="1:7" ht="15">
      <c r="A5" s="27" t="s">
        <v>34</v>
      </c>
      <c r="B5" s="28">
        <f>SUM(B6:B13)</f>
        <v>160286579.66</v>
      </c>
      <c r="C5" s="28">
        <f>SUM(C6:C13)</f>
        <v>224623993.04</v>
      </c>
      <c r="D5" s="28">
        <f aca="true" t="shared" si="0" ref="D5:D42">(C5-B5)/B5*100</f>
        <v>40.13898950022676</v>
      </c>
      <c r="E5" s="28">
        <f>SUM(E6:E13)</f>
        <v>789324565.14</v>
      </c>
      <c r="F5" s="28">
        <f>SUM(F6:F13)</f>
        <v>967586516.02</v>
      </c>
      <c r="G5" s="29">
        <f aca="true" t="shared" si="1" ref="G5:G41">(F5-E5)/E5*100</f>
        <v>22.58411289256939</v>
      </c>
    </row>
    <row r="6" spans="1:7" ht="15">
      <c r="A6" s="27" t="s">
        <v>35</v>
      </c>
      <c r="B6" s="28">
        <v>75891506.93</v>
      </c>
      <c r="C6" s="28">
        <v>121400957.54</v>
      </c>
      <c r="D6" s="28">
        <f t="shared" si="0"/>
        <v>59.966460610640546</v>
      </c>
      <c r="E6" s="28">
        <v>314614153.66</v>
      </c>
      <c r="F6" s="28">
        <v>451032048.59</v>
      </c>
      <c r="G6" s="29">
        <f t="shared" si="1"/>
        <v>43.360380753062124</v>
      </c>
    </row>
    <row r="7" spans="1:7" ht="15">
      <c r="A7" s="27" t="s">
        <v>36</v>
      </c>
      <c r="B7" s="28">
        <v>57242026.22</v>
      </c>
      <c r="C7" s="28">
        <v>72920423.51</v>
      </c>
      <c r="D7" s="28">
        <f t="shared" si="0"/>
        <v>27.389661626831224</v>
      </c>
      <c r="E7" s="28">
        <v>371156200.12</v>
      </c>
      <c r="F7" s="28">
        <v>391843078.43</v>
      </c>
      <c r="G7" s="29">
        <f t="shared" si="1"/>
        <v>5.573631345323517</v>
      </c>
    </row>
    <row r="8" spans="1:7" ht="15">
      <c r="A8" s="27" t="s">
        <v>37</v>
      </c>
      <c r="B8" s="28">
        <v>8400197.94</v>
      </c>
      <c r="C8" s="28">
        <v>13019856.76</v>
      </c>
      <c r="D8" s="28">
        <f t="shared" si="0"/>
        <v>54.994642423866516</v>
      </c>
      <c r="E8" s="28">
        <v>31777216.66</v>
      </c>
      <c r="F8" s="28">
        <v>48505346.4</v>
      </c>
      <c r="G8" s="29">
        <f t="shared" si="1"/>
        <v>52.641897240348165</v>
      </c>
    </row>
    <row r="9" spans="1:7" ht="15">
      <c r="A9" s="27" t="s">
        <v>38</v>
      </c>
      <c r="B9" s="28">
        <v>8565194.36</v>
      </c>
      <c r="C9" s="28">
        <v>9220986.6</v>
      </c>
      <c r="D9" s="28">
        <f t="shared" si="0"/>
        <v>7.656478212130148</v>
      </c>
      <c r="E9" s="28">
        <v>35045580.29</v>
      </c>
      <c r="F9" s="28">
        <v>37411561.37</v>
      </c>
      <c r="G9" s="29">
        <f t="shared" si="1"/>
        <v>6.751153955567727</v>
      </c>
    </row>
    <row r="10" spans="1:7" ht="15">
      <c r="A10" s="27" t="s">
        <v>39</v>
      </c>
      <c r="B10" s="28">
        <v>4491597.44</v>
      </c>
      <c r="C10" s="28">
        <v>2756863.57</v>
      </c>
      <c r="D10" s="28">
        <f t="shared" si="0"/>
        <v>-38.62175747432968</v>
      </c>
      <c r="E10" s="28">
        <v>15761291.69</v>
      </c>
      <c r="F10" s="28">
        <v>18699127.34</v>
      </c>
      <c r="G10" s="29">
        <f t="shared" si="1"/>
        <v>18.639561450816604</v>
      </c>
    </row>
    <row r="11" spans="1:7" ht="15">
      <c r="A11" s="27" t="s">
        <v>40</v>
      </c>
      <c r="B11" s="28">
        <v>5028329.16</v>
      </c>
      <c r="C11" s="28">
        <v>2962189.17</v>
      </c>
      <c r="D11" s="28">
        <f t="shared" si="0"/>
        <v>-41.089990815159766</v>
      </c>
      <c r="E11" s="28">
        <v>17464529.33</v>
      </c>
      <c r="F11" s="28">
        <v>14560620.36</v>
      </c>
      <c r="G11" s="29">
        <f t="shared" si="1"/>
        <v>-16.627467681088657</v>
      </c>
    </row>
    <row r="12" spans="1:7" ht="15">
      <c r="A12" s="27" t="s">
        <v>41</v>
      </c>
      <c r="B12" s="28">
        <v>660000</v>
      </c>
      <c r="C12" s="28">
        <v>2127190.87</v>
      </c>
      <c r="D12" s="28">
        <f t="shared" si="0"/>
        <v>222.301646969697</v>
      </c>
      <c r="E12" s="28">
        <v>3102910</v>
      </c>
      <c r="F12" s="28">
        <v>4796090.87</v>
      </c>
      <c r="G12" s="29">
        <f t="shared" si="1"/>
        <v>54.5675146878253</v>
      </c>
    </row>
    <row r="13" spans="1:7" ht="15">
      <c r="A13" s="27" t="s">
        <v>42</v>
      </c>
      <c r="B13" s="28">
        <v>7727.61</v>
      </c>
      <c r="C13" s="28">
        <v>215525.02</v>
      </c>
      <c r="D13" s="28">
        <f t="shared" si="0"/>
        <v>2689.0255848832953</v>
      </c>
      <c r="E13" s="28">
        <v>402683.39</v>
      </c>
      <c r="F13" s="28">
        <v>738642.66</v>
      </c>
      <c r="G13" s="29">
        <f t="shared" si="1"/>
        <v>83.4301285682531</v>
      </c>
    </row>
    <row r="14" spans="1:7" ht="15">
      <c r="A14" s="27" t="s">
        <v>43</v>
      </c>
      <c r="B14" s="28">
        <v>28109715.68</v>
      </c>
      <c r="C14" s="28">
        <v>31396155.49</v>
      </c>
      <c r="D14" s="28">
        <f t="shared" si="0"/>
        <v>11.691472967612736</v>
      </c>
      <c r="E14" s="28">
        <v>103064373.83</v>
      </c>
      <c r="F14" s="28">
        <v>128902074</v>
      </c>
      <c r="G14" s="29">
        <f t="shared" si="1"/>
        <v>25.069477657350458</v>
      </c>
    </row>
    <row r="15" spans="1:7" ht="15">
      <c r="A15" s="27" t="s">
        <v>44</v>
      </c>
      <c r="B15" s="28">
        <v>28109715.68</v>
      </c>
      <c r="C15" s="28">
        <v>31396155.49</v>
      </c>
      <c r="D15" s="28">
        <f t="shared" si="0"/>
        <v>11.691472967612736</v>
      </c>
      <c r="E15" s="28">
        <v>103064373.83</v>
      </c>
      <c r="F15" s="28">
        <v>128902074</v>
      </c>
      <c r="G15" s="29">
        <f t="shared" si="1"/>
        <v>25.069477657350458</v>
      </c>
    </row>
    <row r="16" spans="1:7" ht="15">
      <c r="A16" s="27" t="s">
        <v>45</v>
      </c>
      <c r="B16" s="28">
        <v>44020530.52</v>
      </c>
      <c r="C16" s="28">
        <v>45843081.53</v>
      </c>
      <c r="D16" s="28">
        <f t="shared" si="0"/>
        <v>4.140229543966881</v>
      </c>
      <c r="E16" s="28">
        <v>173009742.32</v>
      </c>
      <c r="F16" s="28">
        <v>172459916.54</v>
      </c>
      <c r="G16" s="29">
        <f t="shared" si="1"/>
        <v>-0.31780047333001615</v>
      </c>
    </row>
    <row r="17" spans="1:7" ht="15">
      <c r="A17" s="27" t="s">
        <v>46</v>
      </c>
      <c r="B17" s="28">
        <v>44020530.52</v>
      </c>
      <c r="C17" s="28">
        <v>45843081.53</v>
      </c>
      <c r="D17" s="28">
        <f t="shared" si="0"/>
        <v>4.140229543966881</v>
      </c>
      <c r="E17" s="28">
        <v>173009742.32</v>
      </c>
      <c r="F17" s="28">
        <v>172459916.54</v>
      </c>
      <c r="G17" s="29">
        <f t="shared" si="1"/>
        <v>-0.31780047333001615</v>
      </c>
    </row>
    <row r="18" spans="1:7" ht="15">
      <c r="A18" s="34" t="s">
        <v>47</v>
      </c>
      <c r="B18" s="35">
        <f>B19+B23+B25</f>
        <v>720735517.73</v>
      </c>
      <c r="C18" s="35">
        <f>C19+C23+C25</f>
        <v>742250239.86</v>
      </c>
      <c r="D18" s="28">
        <f t="shared" si="0"/>
        <v>2.9851064087644676</v>
      </c>
      <c r="E18" s="35">
        <f>E19+E23+E25</f>
        <v>3048550115.13</v>
      </c>
      <c r="F18" s="35">
        <f>F19+F23+F25</f>
        <v>2969995007.17</v>
      </c>
      <c r="G18" s="29">
        <f t="shared" si="1"/>
        <v>-2.5768022500312475</v>
      </c>
    </row>
    <row r="19" spans="1:7" ht="15">
      <c r="A19" s="27" t="s">
        <v>48</v>
      </c>
      <c r="B19" s="28">
        <f>SUM(B20:B22)</f>
        <v>71934821.3</v>
      </c>
      <c r="C19" s="28">
        <f>SUM(C20:C22)</f>
        <v>86931898.61000001</v>
      </c>
      <c r="D19" s="28">
        <f t="shared" si="0"/>
        <v>20.848147029455426</v>
      </c>
      <c r="E19" s="28">
        <f>SUM(E20:E22)</f>
        <v>285713430.64000005</v>
      </c>
      <c r="F19" s="28">
        <f>SUM(F20:F22)</f>
        <v>333770960.67</v>
      </c>
      <c r="G19" s="29">
        <f t="shared" si="1"/>
        <v>16.82018584927939</v>
      </c>
    </row>
    <row r="20" spans="1:7" ht="15">
      <c r="A20" s="27" t="s">
        <v>49</v>
      </c>
      <c r="B20" s="28">
        <v>68283040.84</v>
      </c>
      <c r="C20" s="28">
        <v>83359056.59</v>
      </c>
      <c r="D20" s="28">
        <f t="shared" si="0"/>
        <v>22.078711733600056</v>
      </c>
      <c r="E20" s="28">
        <v>274388499.43</v>
      </c>
      <c r="F20" s="28">
        <v>322970250.09</v>
      </c>
      <c r="G20" s="29">
        <f t="shared" si="1"/>
        <v>17.70546169424779</v>
      </c>
    </row>
    <row r="21" spans="1:7" ht="15">
      <c r="A21" s="27" t="s">
        <v>50</v>
      </c>
      <c r="B21" s="28">
        <v>1294954.33</v>
      </c>
      <c r="C21" s="28">
        <v>1261239.18</v>
      </c>
      <c r="D21" s="28">
        <f t="shared" si="0"/>
        <v>-2.6035783053445707</v>
      </c>
      <c r="E21" s="28">
        <v>3500365.29</v>
      </c>
      <c r="F21" s="28">
        <v>4032440.41</v>
      </c>
      <c r="G21" s="29">
        <f t="shared" si="1"/>
        <v>15.20055982500044</v>
      </c>
    </row>
    <row r="22" spans="1:7" ht="15">
      <c r="A22" s="27" t="s">
        <v>51</v>
      </c>
      <c r="B22" s="28">
        <v>2356826.13</v>
      </c>
      <c r="C22" s="28">
        <v>2311602.84</v>
      </c>
      <c r="D22" s="28">
        <f t="shared" si="0"/>
        <v>-1.9188216485023457</v>
      </c>
      <c r="E22" s="28">
        <v>7824565.92</v>
      </c>
      <c r="F22" s="28">
        <v>6768270.17</v>
      </c>
      <c r="G22" s="29">
        <f t="shared" si="1"/>
        <v>-13.499736097820492</v>
      </c>
    </row>
    <row r="23" spans="1:7" ht="15">
      <c r="A23" s="27" t="s">
        <v>52</v>
      </c>
      <c r="B23" s="28">
        <v>401872093.79</v>
      </c>
      <c r="C23" s="28">
        <v>348630435.57</v>
      </c>
      <c r="D23" s="28">
        <f t="shared" si="0"/>
        <v>-13.24840889495096</v>
      </c>
      <c r="E23" s="28">
        <v>1759543234.64</v>
      </c>
      <c r="F23" s="28">
        <v>1467547338.31</v>
      </c>
      <c r="G23" s="29">
        <f t="shared" si="1"/>
        <v>-16.594982753563432</v>
      </c>
    </row>
    <row r="24" spans="1:7" ht="15">
      <c r="A24" s="27" t="s">
        <v>53</v>
      </c>
      <c r="B24" s="28">
        <v>401872093.79</v>
      </c>
      <c r="C24" s="28">
        <v>348630435.57</v>
      </c>
      <c r="D24" s="28">
        <f t="shared" si="0"/>
        <v>-13.24840889495096</v>
      </c>
      <c r="E24" s="28">
        <v>1759543234.64</v>
      </c>
      <c r="F24" s="28">
        <v>1467547338.31</v>
      </c>
      <c r="G24" s="29">
        <f t="shared" si="1"/>
        <v>-16.594982753563432</v>
      </c>
    </row>
    <row r="25" spans="1:7" ht="15">
      <c r="A25" s="27" t="s">
        <v>54</v>
      </c>
      <c r="B25" s="28">
        <f>SUM(B26:B37)</f>
        <v>246928602.64000002</v>
      </c>
      <c r="C25" s="28">
        <f>SUM(C26:C37)</f>
        <v>306687905.68</v>
      </c>
      <c r="D25" s="28">
        <f t="shared" si="0"/>
        <v>24.20104532285543</v>
      </c>
      <c r="E25" s="28">
        <f>SUM(E26:E37)</f>
        <v>1003293449.8500001</v>
      </c>
      <c r="F25" s="28">
        <f>SUM(F26:F37)</f>
        <v>1168676708.1899998</v>
      </c>
      <c r="G25" s="29">
        <f t="shared" si="1"/>
        <v>16.48403648650609</v>
      </c>
    </row>
    <row r="26" spans="1:7" ht="15">
      <c r="A26" s="27" t="s">
        <v>55</v>
      </c>
      <c r="B26" s="28">
        <v>23506354.28</v>
      </c>
      <c r="C26" s="28">
        <v>37165802.67</v>
      </c>
      <c r="D26" s="28">
        <f t="shared" si="0"/>
        <v>58.10959975882742</v>
      </c>
      <c r="E26" s="28">
        <v>94318325.74</v>
      </c>
      <c r="F26" s="28">
        <v>127525447.11</v>
      </c>
      <c r="G26" s="29">
        <f t="shared" si="1"/>
        <v>35.20749664443737</v>
      </c>
    </row>
    <row r="27" spans="1:7" ht="15">
      <c r="A27" s="27" t="s">
        <v>56</v>
      </c>
      <c r="B27" s="28">
        <v>37279303.09</v>
      </c>
      <c r="C27" s="28">
        <v>46608714.61</v>
      </c>
      <c r="D27" s="28">
        <f t="shared" si="0"/>
        <v>25.02571332268968</v>
      </c>
      <c r="E27" s="28">
        <v>137589020.36</v>
      </c>
      <c r="F27" s="28">
        <v>185354984.27</v>
      </c>
      <c r="G27" s="29">
        <f t="shared" si="1"/>
        <v>34.71640671982468</v>
      </c>
    </row>
    <row r="28" spans="1:7" ht="15">
      <c r="A28" s="27" t="s">
        <v>57</v>
      </c>
      <c r="B28" s="28">
        <v>640.94</v>
      </c>
      <c r="C28" s="28">
        <v>3358.86</v>
      </c>
      <c r="D28" s="28">
        <f t="shared" si="0"/>
        <v>424.05217337036225</v>
      </c>
      <c r="E28" s="28">
        <v>159209.23</v>
      </c>
      <c r="F28" s="28">
        <v>185506.72</v>
      </c>
      <c r="G28" s="29">
        <f t="shared" si="1"/>
        <v>16.517566224018537</v>
      </c>
    </row>
    <row r="29" spans="1:7" ht="15">
      <c r="A29" s="27" t="s">
        <v>58</v>
      </c>
      <c r="B29" s="28">
        <v>29958363.78</v>
      </c>
      <c r="C29" s="28">
        <v>29256471.89</v>
      </c>
      <c r="D29" s="28">
        <f t="shared" si="0"/>
        <v>-2.3428912712134795</v>
      </c>
      <c r="E29" s="28">
        <v>102098016.16</v>
      </c>
      <c r="F29" s="28">
        <v>113587558.14</v>
      </c>
      <c r="G29" s="29">
        <f t="shared" si="1"/>
        <v>11.253442928797456</v>
      </c>
    </row>
    <row r="30" spans="1:7" ht="15">
      <c r="A30" s="27" t="s">
        <v>59</v>
      </c>
      <c r="B30" s="28">
        <v>20921233.74</v>
      </c>
      <c r="C30" s="28">
        <v>15992751.22</v>
      </c>
      <c r="D30" s="28">
        <f t="shared" si="0"/>
        <v>-23.557322580728446</v>
      </c>
      <c r="E30" s="28">
        <v>80903636</v>
      </c>
      <c r="F30" s="28">
        <v>59470396.3</v>
      </c>
      <c r="G30" s="29">
        <f t="shared" si="1"/>
        <v>-26.492307094825758</v>
      </c>
    </row>
    <row r="31" spans="1:7" ht="15">
      <c r="A31" s="27" t="s">
        <v>60</v>
      </c>
      <c r="B31" s="28">
        <v>31602263.26</v>
      </c>
      <c r="C31" s="28">
        <v>50724636.02</v>
      </c>
      <c r="D31" s="28">
        <f t="shared" si="0"/>
        <v>60.509504027212515</v>
      </c>
      <c r="E31" s="28">
        <v>122351685.84</v>
      </c>
      <c r="F31" s="28">
        <v>179341204.85</v>
      </c>
      <c r="G31" s="29">
        <f t="shared" si="1"/>
        <v>46.57845016089562</v>
      </c>
    </row>
    <row r="32" spans="1:7" ht="15">
      <c r="A32" s="27" t="s">
        <v>61</v>
      </c>
      <c r="B32" s="28">
        <v>81910133.01</v>
      </c>
      <c r="C32" s="28">
        <v>104610658.6</v>
      </c>
      <c r="D32" s="28">
        <f t="shared" si="0"/>
        <v>27.713940578302555</v>
      </c>
      <c r="E32" s="28">
        <v>386498013.78</v>
      </c>
      <c r="F32" s="28">
        <v>420982058.57</v>
      </c>
      <c r="G32" s="29">
        <f t="shared" si="1"/>
        <v>8.922179043752815</v>
      </c>
    </row>
    <row r="33" spans="1:7" ht="15">
      <c r="A33" s="27" t="s">
        <v>62</v>
      </c>
      <c r="B33" s="28">
        <v>8847659.41</v>
      </c>
      <c r="C33" s="28">
        <v>7105014.04</v>
      </c>
      <c r="D33" s="28">
        <f t="shared" si="0"/>
        <v>-19.696117235597793</v>
      </c>
      <c r="E33" s="28">
        <v>27332568.94</v>
      </c>
      <c r="F33" s="28">
        <v>26700591.56</v>
      </c>
      <c r="G33" s="29">
        <f t="shared" si="1"/>
        <v>-2.3121770272941005</v>
      </c>
    </row>
    <row r="34" spans="1:7" ht="15">
      <c r="A34" s="27" t="s">
        <v>63</v>
      </c>
      <c r="B34" s="28">
        <v>55</v>
      </c>
      <c r="C34" s="28">
        <v>19613.26</v>
      </c>
      <c r="D34" s="28">
        <f t="shared" si="0"/>
        <v>35560.472727272725</v>
      </c>
      <c r="E34" s="28">
        <v>1560.01</v>
      </c>
      <c r="F34" s="28">
        <v>29322.85</v>
      </c>
      <c r="G34" s="29">
        <f t="shared" si="1"/>
        <v>1779.6578227062646</v>
      </c>
    </row>
    <row r="35" spans="1:7" ht="15">
      <c r="A35" s="27" t="s">
        <v>64</v>
      </c>
      <c r="B35" s="28">
        <v>1359388.43</v>
      </c>
      <c r="C35" s="28">
        <v>1154992.06</v>
      </c>
      <c r="D35" s="28">
        <f t="shared" si="0"/>
        <v>-15.035906256756936</v>
      </c>
      <c r="E35" s="28">
        <v>4035216.94</v>
      </c>
      <c r="F35" s="28">
        <v>5436044.46</v>
      </c>
      <c r="G35" s="29">
        <f t="shared" si="1"/>
        <v>34.71504855448986</v>
      </c>
    </row>
    <row r="36" spans="1:7" ht="15">
      <c r="A36" s="27" t="s">
        <v>65</v>
      </c>
      <c r="B36" s="28">
        <v>11231641.75</v>
      </c>
      <c r="C36" s="28">
        <v>13518147.9</v>
      </c>
      <c r="D36" s="28">
        <f t="shared" si="0"/>
        <v>20.357719742975245</v>
      </c>
      <c r="E36" s="28">
        <v>46538660.28</v>
      </c>
      <c r="F36" s="28">
        <v>48464100.28</v>
      </c>
      <c r="G36" s="29">
        <f t="shared" si="1"/>
        <v>4.137291422691551</v>
      </c>
    </row>
    <row r="37" spans="1:7" ht="15">
      <c r="A37" s="27" t="s">
        <v>66</v>
      </c>
      <c r="B37" s="28">
        <v>311565.95</v>
      </c>
      <c r="C37" s="28">
        <v>527744.55</v>
      </c>
      <c r="D37" s="28">
        <f t="shared" si="0"/>
        <v>69.38453961352324</v>
      </c>
      <c r="E37" s="28">
        <v>1467536.57</v>
      </c>
      <c r="F37" s="28">
        <v>1599493.08</v>
      </c>
      <c r="G37" s="29">
        <f t="shared" si="1"/>
        <v>8.991701651428013</v>
      </c>
    </row>
    <row r="38" spans="1:7" ht="15">
      <c r="A38" s="34" t="s">
        <v>67</v>
      </c>
      <c r="B38" s="35">
        <v>16397973.63</v>
      </c>
      <c r="C38" s="35">
        <v>16239296.9</v>
      </c>
      <c r="D38" s="28">
        <f t="shared" si="0"/>
        <v>-0.9676605999030409</v>
      </c>
      <c r="E38" s="35">
        <v>65755626.11</v>
      </c>
      <c r="F38" s="35">
        <v>56601828.98</v>
      </c>
      <c r="G38" s="29">
        <f t="shared" si="1"/>
        <v>-13.920933723126558</v>
      </c>
    </row>
    <row r="39" spans="1:7" ht="15">
      <c r="A39" s="27" t="s">
        <v>68</v>
      </c>
      <c r="B39" s="28">
        <v>16397973.63</v>
      </c>
      <c r="C39" s="28">
        <v>16239296.9</v>
      </c>
      <c r="D39" s="28">
        <f t="shared" si="0"/>
        <v>-0.9676605999030409</v>
      </c>
      <c r="E39" s="28">
        <v>65755626.11</v>
      </c>
      <c r="F39" s="28">
        <v>56601828.98</v>
      </c>
      <c r="G39" s="29">
        <f t="shared" si="1"/>
        <v>-13.920933723126558</v>
      </c>
    </row>
    <row r="40" spans="1:7" ht="15">
      <c r="A40" s="27" t="s">
        <v>69</v>
      </c>
      <c r="B40" s="28">
        <v>16397973.63</v>
      </c>
      <c r="C40" s="28">
        <v>16239296.9</v>
      </c>
      <c r="D40" s="28">
        <f t="shared" si="0"/>
        <v>-0.9676605999030409</v>
      </c>
      <c r="E40" s="28">
        <v>65755626.11</v>
      </c>
      <c r="F40" s="28">
        <v>56601828.98</v>
      </c>
      <c r="G40" s="29">
        <f t="shared" si="1"/>
        <v>-13.920933723126558</v>
      </c>
    </row>
    <row r="41" spans="1:7" ht="15">
      <c r="A41" s="30" t="s">
        <v>70</v>
      </c>
      <c r="B41" s="31">
        <f>B38+B18+B4</f>
        <v>969550317.22</v>
      </c>
      <c r="C41" s="31">
        <f>C38+C18+C4</f>
        <v>1060352766.8199999</v>
      </c>
      <c r="D41" s="31">
        <f>(C41-B41)/B41*100</f>
        <v>9.365418997578026</v>
      </c>
      <c r="E41" s="31">
        <f>E38+E18+E4</f>
        <v>4179704422.53</v>
      </c>
      <c r="F41" s="31">
        <f>F38+F18+F4</f>
        <v>4295545342.71</v>
      </c>
      <c r="G41" s="32">
        <f t="shared" si="1"/>
        <v>2.7715098597780896</v>
      </c>
    </row>
    <row r="42" ht="15">
      <c r="A42"/>
    </row>
  </sheetData>
  <sheetProtection/>
  <mergeCells count="1">
    <mergeCell ref="A1:C1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2014-05-01T12:45:06Z</cp:lastPrinted>
  <dcterms:created xsi:type="dcterms:W3CDTF">2014-05-01T11:04:48Z</dcterms:created>
  <dcterms:modified xsi:type="dcterms:W3CDTF">2014-05-01T12:49:18Z</dcterms:modified>
  <cp:category/>
  <cp:version/>
  <cp:contentType/>
  <cp:contentStatus/>
</cp:coreProperties>
</file>