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85" activeTab="1"/>
  </bookViews>
  <sheets>
    <sheet name="BİRLİK" sheetId="1" r:id="rId1"/>
    <sheet name="SEKTOR" sheetId="2" r:id="rId2"/>
  </sheets>
  <definedNames/>
  <calcPr fullCalcOnLoad="1"/>
</workbook>
</file>

<file path=xl/sharedStrings.xml><?xml version="1.0" encoding="utf-8"?>
<sst xmlns="http://schemas.openxmlformats.org/spreadsheetml/2006/main" count="82" uniqueCount="74">
  <si>
    <t xml:space="preserve">GBTARIHI:01/08/2016 - 31/08/2016 GSEK:3 GTIPGRUPSINIF:MALGRUBU ULKEGRUPSINIF:GENEL
</t>
  </si>
  <si>
    <t>BIRLIKAD</t>
  </si>
  <si>
    <t>GEMİ</t>
  </si>
  <si>
    <t>HUBUBAT</t>
  </si>
  <si>
    <t>MOBİLYA</t>
  </si>
  <si>
    <t>TEKSTİL</t>
  </si>
  <si>
    <t>ELEKTRİK</t>
  </si>
  <si>
    <t>TÜTÜN</t>
  </si>
  <si>
    <t>FINDIK</t>
  </si>
  <si>
    <t>HALI</t>
  </si>
  <si>
    <t>HAZIR GİYİM</t>
  </si>
  <si>
    <t>MADEN</t>
  </si>
  <si>
    <t>SU ÜRN.HAYV.MAM.</t>
  </si>
  <si>
    <t>SÜS BİTKİLERİ</t>
  </si>
  <si>
    <t>ZEYTİN</t>
  </si>
  <si>
    <t>DEMİR</t>
  </si>
  <si>
    <t>MAKİNA</t>
  </si>
  <si>
    <t>YAŞ MEYVE SEBZE</t>
  </si>
  <si>
    <t>MÜCEVHER</t>
  </si>
  <si>
    <t>SAVUNMA VE HAVACILIK</t>
  </si>
  <si>
    <t>İKLİMLENDİRME</t>
  </si>
  <si>
    <t>DERİ</t>
  </si>
  <si>
    <t>KURU MEYVE</t>
  </si>
  <si>
    <t>KİMYA</t>
  </si>
  <si>
    <t>OTOMOTİV</t>
  </si>
  <si>
    <t>ÇİMENTO</t>
  </si>
  <si>
    <t>Toplam</t>
  </si>
  <si>
    <t>Değişim %</t>
  </si>
  <si>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</si>
  <si>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</si>
  <si>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</si>
  <si>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</si>
  <si>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</si>
  <si>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</si>
  <si>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</si>
  <si>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</si>
  <si>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</si>
  <si>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</si>
  <si>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</si>
  <si>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</si>
  <si>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MOBİLYA,KAĞIT VE ORMAN ÜRÜNLERİ</t>
  </si>
  <si>
    <t>.           Mobilya,Kağıt ve Orman Ürünleri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</si>
  <si>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</si>
  <si>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</si>
  <si>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</si>
  <si>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</si>
  <si>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</si>
  <si>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</si>
  <si>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</si>
  <si>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</si>
  <si>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</si>
  <si>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</si>
  <si>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</si>
  <si>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Elektrik Elektronik ve Hizmet</t>
  </si>
  <si>
    <t>.           Makine ve Aksamları</t>
  </si>
  <si>
    <t xml:space="preserve">.           Demir ve Demir Dışı Metaller </t>
  </si>
  <si>
    <t>.           Çelik</t>
  </si>
  <si>
    <t>.           Çimento Cam Seramik ve Toprak Ürünleri</t>
  </si>
  <si>
    <t>.           Mücevher</t>
  </si>
  <si>
    <t>.           Savunma ve Havacılık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</si>
  <si>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</si>
  <si>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</si>
  <si>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</si>
  <si>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</si>
  <si>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</si>
  <si>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</si>
  <si>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>GENEL TOPLAM</t>
  </si>
  <si>
    <t>Ocak-Ağustos '15 FOB(USD)</t>
  </si>
  <si>
    <t>Ocak-Ağustos '16 FOB(USD)</t>
  </si>
  <si>
    <t xml:space="preserve">AKİB - Birlik Bazında İhracatı- AĞUSTOS DÖNEMİ </t>
  </si>
  <si>
    <t xml:space="preserve"> </t>
  </si>
  <si>
    <t>Ağustos '15 FOB(USD)</t>
  </si>
  <si>
    <t>Ağustos '16 FOB(USD)</t>
  </si>
  <si>
    <t xml:space="preserve">AKİB - SEKTÖREL  İhracatı- AĞUSTOS DÖNEMİ 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</si>
</sst>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yyyy\-m\-d\ hh:mm:ss\ AM/PM"/>
    <numFmt numFmtId="169" formatCode="_-* #,##0\ &quot;TL&quot;_-;\-* #,##0\ &quot;TL&quot;_-;_-* &quot;-&quot;\ &quot;TL&quot;_-;_-@_-"/>
    <numFmt numFmtId="170" formatCode="_-* #,##0\ _T_L_-;\-* #,##0\ _T_L_-;_-* &quot;-&quot;\ _T_L_-;_-@_-"/>
    <numFmt numFmtId="171" formatCode="_-* #,##0.00\ &quot;TL&quot;_-;\-* #,##0.00\ &quot;TL&quot;_-;_-* &quot;-&quot;??\ &quot;TL&quot;_-;_-@_-"/>
    <numFmt numFmtId="172" formatCode="_-* #,##0.00\ _T_L_-;\-* #,##0.00\ _T_L_-;_-* &quot;-&quot;??\ _T_L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wrapText="1"/>
    </xf>
    <xf numFmtId="3" fontId="19" fillId="0" borderId="10" xfId="0" applyNumberFormat="1" applyFont="1" applyFill="1" applyBorder="1" applyAlignment="1" applyProtection="1">
      <alignment horizontal="center" vertical="top"/>
      <protection/>
    </xf>
    <xf numFmtId="3" fontId="19" fillId="0" borderId="11" xfId="0" applyNumberFormat="1" applyFont="1" applyFill="1" applyBorder="1" applyAlignment="1" applyProtection="1">
      <alignment horizontal="center" vertical="top"/>
      <protection/>
    </xf>
    <xf numFmtId="4" fontId="19" fillId="0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12" xfId="0" applyNumberFormat="1" applyFont="1" applyFill="1" applyBorder="1" applyAlignment="1" applyProtection="1">
      <alignment horizontal="left" vertical="top"/>
      <protection/>
    </xf>
    <xf numFmtId="3" fontId="20" fillId="0" borderId="0" xfId="0" applyNumberFormat="1" applyFont="1" applyFill="1" applyBorder="1" applyAlignment="1" applyProtection="1">
      <alignment horizontal="left" vertical="top"/>
      <protection/>
    </xf>
    <xf numFmtId="3" fontId="20" fillId="0" borderId="13" xfId="0" applyNumberFormat="1" applyFont="1" applyFill="1" applyBorder="1" applyAlignment="1" applyProtection="1">
      <alignment horizontal="left" vertical="top"/>
      <protection/>
    </xf>
    <xf numFmtId="4" fontId="20" fillId="0" borderId="0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NumberFormat="1" applyFont="1" applyFill="1" applyBorder="1" applyAlignment="1" applyProtection="1">
      <alignment horizontal="left" vertical="top"/>
      <protection/>
    </xf>
    <xf numFmtId="0" fontId="19" fillId="0" borderId="15" xfId="0" applyNumberFormat="1" applyFont="1" applyFill="1" applyBorder="1" applyAlignment="1" applyProtection="1">
      <alignment horizontal="left" vertical="top"/>
      <protection/>
    </xf>
    <xf numFmtId="3" fontId="19" fillId="0" borderId="16" xfId="0" applyNumberFormat="1" applyFont="1" applyFill="1" applyBorder="1" applyAlignment="1" applyProtection="1">
      <alignment horizontal="right" vertical="top" wrapText="1"/>
      <protection/>
    </xf>
    <xf numFmtId="4" fontId="19" fillId="0" borderId="16" xfId="0" applyNumberFormat="1" applyFont="1" applyFill="1" applyBorder="1" applyAlignment="1" applyProtection="1">
      <alignment horizontal="right" vertical="top" wrapText="1"/>
      <protection/>
    </xf>
    <xf numFmtId="3" fontId="19" fillId="0" borderId="17" xfId="0" applyNumberFormat="1" applyFont="1" applyFill="1" applyBorder="1" applyAlignment="1" applyProtection="1">
      <alignment horizontal="right" vertical="top" wrapText="1"/>
      <protection/>
    </xf>
    <xf numFmtId="0" fontId="20" fillId="0" borderId="18" xfId="0" applyNumberFormat="1" applyFont="1" applyFill="1" applyBorder="1" applyAlignment="1" applyProtection="1">
      <alignment horizontal="left" vertical="top"/>
      <protection/>
    </xf>
    <xf numFmtId="3" fontId="20" fillId="0" borderId="19" xfId="0" applyNumberFormat="1" applyFont="1" applyFill="1" applyBorder="1" applyAlignment="1" applyProtection="1">
      <alignment horizontal="right" vertical="top"/>
      <protection/>
    </xf>
    <xf numFmtId="4" fontId="20" fillId="0" borderId="19" xfId="0" applyNumberFormat="1" applyFont="1" applyFill="1" applyBorder="1" applyAlignment="1" applyProtection="1">
      <alignment horizontal="right" vertical="top" wrapText="1"/>
      <protection/>
    </xf>
    <xf numFmtId="4" fontId="20" fillId="0" borderId="20" xfId="0" applyNumberFormat="1" applyFont="1" applyFill="1" applyBorder="1" applyAlignment="1" applyProtection="1">
      <alignment horizontal="right" vertical="top" wrapText="1"/>
      <protection/>
    </xf>
    <xf numFmtId="0" fontId="20" fillId="33" borderId="18" xfId="0" applyNumberFormat="1" applyFont="1" applyFill="1" applyBorder="1" applyAlignment="1" applyProtection="1">
      <alignment horizontal="left" vertical="top"/>
      <protection/>
    </xf>
    <xf numFmtId="3" fontId="20" fillId="33" borderId="19" xfId="0" applyNumberFormat="1" applyFont="1" applyFill="1" applyBorder="1" applyAlignment="1" applyProtection="1">
      <alignment horizontal="right" vertical="top"/>
      <protection/>
    </xf>
    <xf numFmtId="0" fontId="19" fillId="0" borderId="21" xfId="0" applyNumberFormat="1" applyFont="1" applyFill="1" applyBorder="1" applyAlignment="1" applyProtection="1">
      <alignment horizontal="right" vertical="top"/>
      <protection/>
    </xf>
    <xf numFmtId="3" fontId="19" fillId="0" borderId="22" xfId="0" applyNumberFormat="1" applyFont="1" applyFill="1" applyBorder="1" applyAlignment="1" applyProtection="1">
      <alignment horizontal="right" vertical="top"/>
      <protection/>
    </xf>
    <xf numFmtId="4" fontId="20" fillId="0" borderId="22" xfId="0" applyNumberFormat="1" applyFont="1" applyFill="1" applyBorder="1" applyAlignment="1" applyProtection="1">
      <alignment horizontal="right" vertical="top" wrapText="1"/>
      <protection/>
    </xf>
    <xf numFmtId="4" fontId="20" fillId="0" borderId="23" xfId="0" applyNumberFormat="1" applyFont="1" applyFill="1" applyBorder="1" applyAlignment="1" applyProtection="1">
      <alignment horizontal="right" vertical="top" wrapText="1"/>
      <protection/>
    </xf>
    <xf numFmtId="0" fontId="0" fillId="0" borderId="15" xfId="0" applyFont="1" applyBorder="1" applyAlignment="1">
      <alignment/>
    </xf>
    <xf numFmtId="3" fontId="17" fillId="0" borderId="16" xfId="0" applyNumberFormat="1" applyFont="1" applyFill="1" applyBorder="1" applyAlignment="1" applyProtection="1">
      <alignment horizontal="right" vertical="top" wrapText="1"/>
      <protection/>
    </xf>
    <xf numFmtId="4" fontId="17" fillId="0" borderId="16" xfId="0" applyNumberFormat="1" applyFont="1" applyFill="1" applyBorder="1" applyAlignment="1" applyProtection="1">
      <alignment horizontal="right" vertical="top" wrapText="1"/>
      <protection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1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19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17" fillId="0" borderId="17" xfId="0" applyNumberFormat="1" applyFont="1" applyFill="1" applyBorder="1" applyAlignment="1" applyProtection="1">
      <alignment horizontal="right" vertical="top" wrapText="1"/>
      <protection/>
    </xf>
    <xf numFmtId="4" fontId="0" fillId="0" borderId="20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Hyperlink" xfId="44"/>
    <cellStyle name="Hyperlink 2" xfId="45"/>
    <cellStyle name="İşaretli Hücre" xfId="46"/>
    <cellStyle name="İyi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00390625" style="2" customWidth="1"/>
    <col min="2" max="2" width="13.57421875" style="1" customWidth="1"/>
    <col min="3" max="3" width="12.421875" style="1" customWidth="1"/>
    <col min="4" max="4" width="12.421875" style="3" customWidth="1"/>
    <col min="5" max="5" width="14.421875" style="1" customWidth="1"/>
    <col min="6" max="6" width="17.140625" style="1" customWidth="1"/>
    <col min="7" max="16384" width="9.00390625" style="2" customWidth="1"/>
  </cols>
  <sheetData>
    <row r="1" spans="1:4" ht="15">
      <c r="A1" s="11" t="s">
        <v>69</v>
      </c>
      <c r="B1" s="4"/>
      <c r="C1" s="5"/>
      <c r="D1" s="6"/>
    </row>
    <row r="2" spans="1:4" ht="15">
      <c r="A2" s="7" t="s">
        <v>0</v>
      </c>
      <c r="B2" s="8"/>
      <c r="C2" s="9"/>
      <c r="D2" s="10"/>
    </row>
    <row r="3" spans="1:4" ht="15">
      <c r="A3" s="7"/>
      <c r="B3" s="8"/>
      <c r="C3" s="9"/>
      <c r="D3" s="10"/>
    </row>
    <row r="4" spans="1:7" ht="33" customHeight="1">
      <c r="A4" s="12" t="s">
        <v>1</v>
      </c>
      <c r="B4" s="13" t="s">
        <v>71</v>
      </c>
      <c r="C4" s="13" t="s">
        <v>72</v>
      </c>
      <c r="D4" s="14" t="s">
        <v>27</v>
      </c>
      <c r="E4" s="13" t="s">
        <v>67</v>
      </c>
      <c r="F4" s="13" t="s">
        <v>68</v>
      </c>
      <c r="G4" s="15" t="s">
        <v>27</v>
      </c>
    </row>
    <row r="5" spans="1:7" ht="15">
      <c r="A5" s="16" t="s">
        <v>23</v>
      </c>
      <c r="B5" s="17">
        <v>276704969.598</v>
      </c>
      <c r="C5" s="17">
        <v>298678165.92</v>
      </c>
      <c r="D5" s="18">
        <f>(C5-B5)/B5*100</f>
        <v>7.941019763368518</v>
      </c>
      <c r="E5" s="17">
        <v>2907722882.4</v>
      </c>
      <c r="F5" s="17">
        <v>2175494467.71</v>
      </c>
      <c r="G5" s="19">
        <f>(F5-E5)/E5*100</f>
        <v>-25.18219391270283</v>
      </c>
    </row>
    <row r="6" spans="1:7" ht="15">
      <c r="A6" s="16" t="s">
        <v>15</v>
      </c>
      <c r="B6" s="17">
        <v>157755235.85</v>
      </c>
      <c r="C6" s="17">
        <v>163720599.65</v>
      </c>
      <c r="D6" s="18">
        <f aca="true" t="shared" si="0" ref="D6:D31">(C6-B6)/B6*100</f>
        <v>3.7814046347546393</v>
      </c>
      <c r="E6" s="17">
        <v>1347478520.03</v>
      </c>
      <c r="F6" s="17">
        <v>1222813007.8</v>
      </c>
      <c r="G6" s="19">
        <f aca="true" t="shared" si="1" ref="G6:G31">(F6-E6)/E6*100</f>
        <v>-9.25176248651626</v>
      </c>
    </row>
    <row r="7" spans="1:7" ht="15">
      <c r="A7" s="16" t="s">
        <v>3</v>
      </c>
      <c r="B7" s="17">
        <v>82342276.31</v>
      </c>
      <c r="C7" s="17">
        <v>99066262.47</v>
      </c>
      <c r="D7" s="18">
        <f t="shared" si="0"/>
        <v>20.310327707043196</v>
      </c>
      <c r="E7" s="17">
        <v>731414376.6</v>
      </c>
      <c r="F7" s="17">
        <v>676504461.13</v>
      </c>
      <c r="G7" s="19">
        <f t="shared" si="1"/>
        <v>-7.507360700954538</v>
      </c>
    </row>
    <row r="8" spans="1:7" ht="15">
      <c r="A8" s="16" t="s">
        <v>5</v>
      </c>
      <c r="B8" s="17">
        <v>69106378.01</v>
      </c>
      <c r="C8" s="17">
        <v>76011360.59</v>
      </c>
      <c r="D8" s="18">
        <f t="shared" si="0"/>
        <v>9.991816643900533</v>
      </c>
      <c r="E8" s="17">
        <v>610065370.64</v>
      </c>
      <c r="F8" s="17">
        <v>618274155.37</v>
      </c>
      <c r="G8" s="19">
        <f t="shared" si="1"/>
        <v>1.3455582180297248</v>
      </c>
    </row>
    <row r="9" spans="1:7" ht="15">
      <c r="A9" s="16" t="s">
        <v>17</v>
      </c>
      <c r="B9" s="17">
        <v>36796053.75</v>
      </c>
      <c r="C9" s="17">
        <v>54209655.29</v>
      </c>
      <c r="D9" s="18">
        <f t="shared" si="0"/>
        <v>47.32464426297344</v>
      </c>
      <c r="E9" s="17">
        <v>587201043.5</v>
      </c>
      <c r="F9" s="17">
        <v>590712233.83</v>
      </c>
      <c r="G9" s="19">
        <f t="shared" si="1"/>
        <v>0.5979536938612479</v>
      </c>
    </row>
    <row r="10" spans="1:7" ht="15">
      <c r="A10" s="20" t="s">
        <v>4</v>
      </c>
      <c r="B10" s="21">
        <v>54318419.31</v>
      </c>
      <c r="C10" s="21">
        <v>60935084.08</v>
      </c>
      <c r="D10" s="18">
        <f t="shared" si="0"/>
        <v>12.181254267061984</v>
      </c>
      <c r="E10" s="21">
        <v>416533805.36</v>
      </c>
      <c r="F10" s="21">
        <v>426836749.58</v>
      </c>
      <c r="G10" s="19">
        <f t="shared" si="1"/>
        <v>2.4734953291715147</v>
      </c>
    </row>
    <row r="11" spans="1:7" ht="15">
      <c r="A11" s="20" t="s">
        <v>10</v>
      </c>
      <c r="B11" s="21">
        <v>34208526.34</v>
      </c>
      <c r="C11" s="21">
        <v>31986873.89</v>
      </c>
      <c r="D11" s="18">
        <f t="shared" si="0"/>
        <v>-6.494440678089738</v>
      </c>
      <c r="E11" s="21">
        <v>233892252.27</v>
      </c>
      <c r="F11" s="21">
        <v>311754660.39</v>
      </c>
      <c r="G11" s="19">
        <f t="shared" si="1"/>
        <v>33.28986204729746</v>
      </c>
    </row>
    <row r="12" spans="1:7" ht="15">
      <c r="A12" s="20" t="s">
        <v>12</v>
      </c>
      <c r="B12" s="21">
        <v>21271830.75</v>
      </c>
      <c r="C12" s="21">
        <v>25837650.12</v>
      </c>
      <c r="D12" s="18">
        <f t="shared" si="0"/>
        <v>21.464158039147623</v>
      </c>
      <c r="E12" s="21">
        <v>166575707.43</v>
      </c>
      <c r="F12" s="21">
        <v>175254532.69</v>
      </c>
      <c r="G12" s="19">
        <f t="shared" si="1"/>
        <v>5.2101386173893856</v>
      </c>
    </row>
    <row r="13" spans="1:7" ht="15">
      <c r="A13" s="20" t="s">
        <v>26</v>
      </c>
      <c r="B13" s="21">
        <f>SUM(B5:B12)</f>
        <v>732503689.9180001</v>
      </c>
      <c r="C13" s="21">
        <f>SUM(C5:C12)</f>
        <v>810445652.0100001</v>
      </c>
      <c r="D13" s="18">
        <f t="shared" si="0"/>
        <v>10.640487299214179</v>
      </c>
      <c r="E13" s="21">
        <f>SUM(E5:E12)</f>
        <v>7000883958.230001</v>
      </c>
      <c r="F13" s="21">
        <f>SUM(F5:F12)</f>
        <v>6197644268.5</v>
      </c>
      <c r="G13" s="19">
        <f t="shared" si="1"/>
        <v>-11.473403851891305</v>
      </c>
    </row>
    <row r="14" spans="1:7" ht="15">
      <c r="A14" s="20" t="s">
        <v>20</v>
      </c>
      <c r="B14" s="21">
        <v>12585346.99</v>
      </c>
      <c r="C14" s="21">
        <v>12442981.71</v>
      </c>
      <c r="D14" s="18">
        <f t="shared" si="0"/>
        <v>-1.1311986877526634</v>
      </c>
      <c r="E14" s="21">
        <v>93588730.8</v>
      </c>
      <c r="F14" s="21">
        <v>88608937.4</v>
      </c>
      <c r="G14" s="19">
        <f t="shared" si="1"/>
        <v>-5.320932720673237</v>
      </c>
    </row>
    <row r="15" spans="1:7" ht="15">
      <c r="A15" s="20" t="s">
        <v>6</v>
      </c>
      <c r="B15" s="21">
        <v>2715479.5</v>
      </c>
      <c r="C15" s="21">
        <v>2525031.43</v>
      </c>
      <c r="D15" s="18">
        <f t="shared" si="0"/>
        <v>-7.013423227831394</v>
      </c>
      <c r="E15" s="21">
        <v>25539695.91</v>
      </c>
      <c r="F15" s="21">
        <v>38928210.89</v>
      </c>
      <c r="G15" s="19">
        <f t="shared" si="1"/>
        <v>52.42237428033653</v>
      </c>
    </row>
    <row r="16" spans="1:7" ht="15">
      <c r="A16" s="20" t="s">
        <v>8</v>
      </c>
      <c r="B16" s="21">
        <v>540521.53</v>
      </c>
      <c r="C16" s="21">
        <v>227638.39</v>
      </c>
      <c r="D16" s="18">
        <f t="shared" si="0"/>
        <v>-57.885416701162676</v>
      </c>
      <c r="E16" s="21">
        <v>23912918.93</v>
      </c>
      <c r="F16" s="21">
        <v>23118786.11</v>
      </c>
      <c r="G16" s="19">
        <f t="shared" si="1"/>
        <v>-3.3209363621591144</v>
      </c>
    </row>
    <row r="17" spans="1:7" ht="15">
      <c r="A17" s="16" t="s">
        <v>25</v>
      </c>
      <c r="B17" s="17">
        <v>2471457.05</v>
      </c>
      <c r="C17" s="17">
        <v>2102255.93</v>
      </c>
      <c r="D17" s="18">
        <f t="shared" si="0"/>
        <v>-14.938601502300017</v>
      </c>
      <c r="E17" s="17">
        <v>18615977.89</v>
      </c>
      <c r="F17" s="17">
        <v>15606401.94</v>
      </c>
      <c r="G17" s="19">
        <f t="shared" si="1"/>
        <v>-16.16662830060979</v>
      </c>
    </row>
    <row r="18" spans="1:7" ht="15">
      <c r="A18" s="20" t="s">
        <v>22</v>
      </c>
      <c r="B18" s="21">
        <v>476131.35</v>
      </c>
      <c r="C18" s="21">
        <v>1359602.02</v>
      </c>
      <c r="D18" s="18">
        <f t="shared" si="0"/>
        <v>185.55187974914907</v>
      </c>
      <c r="E18" s="21">
        <v>5780606.73</v>
      </c>
      <c r="F18" s="21">
        <v>14632174.39</v>
      </c>
      <c r="G18" s="19">
        <f t="shared" si="1"/>
        <v>153.12523535051136</v>
      </c>
    </row>
    <row r="19" spans="1:7" ht="15">
      <c r="A19" s="20" t="s">
        <v>24</v>
      </c>
      <c r="B19" s="21">
        <v>1058762.14</v>
      </c>
      <c r="C19" s="21">
        <v>1971294.06</v>
      </c>
      <c r="D19" s="18">
        <f t="shared" si="0"/>
        <v>86.18856733959151</v>
      </c>
      <c r="E19" s="21">
        <v>7503390.23</v>
      </c>
      <c r="F19" s="21">
        <v>13203454.59</v>
      </c>
      <c r="G19" s="19">
        <f t="shared" si="1"/>
        <v>75.96651893713383</v>
      </c>
    </row>
    <row r="20" spans="1:7" ht="15">
      <c r="A20" s="16" t="s">
        <v>21</v>
      </c>
      <c r="B20" s="17">
        <v>464690.94</v>
      </c>
      <c r="C20" s="17">
        <v>3047815.29</v>
      </c>
      <c r="D20" s="18">
        <f t="shared" si="0"/>
        <v>555.8800759059344</v>
      </c>
      <c r="E20" s="17">
        <v>4517950.26</v>
      </c>
      <c r="F20" s="17">
        <v>8684124.65</v>
      </c>
      <c r="G20" s="19">
        <f t="shared" si="1"/>
        <v>92.21381711271874</v>
      </c>
    </row>
    <row r="21" spans="1:7" ht="15">
      <c r="A21" s="16" t="s">
        <v>19</v>
      </c>
      <c r="B21" s="17">
        <v>883696.66</v>
      </c>
      <c r="C21" s="17">
        <v>266875.32</v>
      </c>
      <c r="D21" s="18">
        <f t="shared" si="0"/>
        <v>-69.80012123164526</v>
      </c>
      <c r="E21" s="17">
        <v>8279530.98</v>
      </c>
      <c r="F21" s="17">
        <v>7125844.09</v>
      </c>
      <c r="G21" s="19">
        <f t="shared" si="1"/>
        <v>-13.93420584797426</v>
      </c>
    </row>
    <row r="22" spans="1:7" ht="15">
      <c r="A22" s="20" t="s">
        <v>16</v>
      </c>
      <c r="B22" s="21">
        <v>591656.57</v>
      </c>
      <c r="C22" s="21">
        <v>540637.46</v>
      </c>
      <c r="D22" s="18">
        <f t="shared" si="0"/>
        <v>-8.623095320313944</v>
      </c>
      <c r="E22" s="21">
        <v>5181056.33</v>
      </c>
      <c r="F22" s="21">
        <v>5607437.42</v>
      </c>
      <c r="G22" s="19">
        <f t="shared" si="1"/>
        <v>8.229616951491431</v>
      </c>
    </row>
    <row r="23" spans="1:7" ht="15">
      <c r="A23" s="16" t="s">
        <v>7</v>
      </c>
      <c r="B23" s="17">
        <v>335948.83</v>
      </c>
      <c r="C23" s="17">
        <v>489265</v>
      </c>
      <c r="D23" s="18">
        <f t="shared" si="0"/>
        <v>45.63676259863741</v>
      </c>
      <c r="E23" s="17">
        <v>15816147.36</v>
      </c>
      <c r="F23" s="17">
        <v>4799621.88</v>
      </c>
      <c r="G23" s="19">
        <f t="shared" si="1"/>
        <v>-69.65365982781285</v>
      </c>
    </row>
    <row r="24" spans="1:7" ht="15">
      <c r="A24" s="16" t="s">
        <v>11</v>
      </c>
      <c r="B24" s="17">
        <v>191882.31</v>
      </c>
      <c r="C24" s="17">
        <v>473424.25</v>
      </c>
      <c r="D24" s="18">
        <f t="shared" si="0"/>
        <v>146.7263657603455</v>
      </c>
      <c r="E24" s="17">
        <v>6497970.56</v>
      </c>
      <c r="F24" s="17">
        <v>2766522.76</v>
      </c>
      <c r="G24" s="19">
        <f t="shared" si="1"/>
        <v>-57.42481849594591</v>
      </c>
    </row>
    <row r="25" spans="1:7" ht="15">
      <c r="A25" s="16" t="s">
        <v>13</v>
      </c>
      <c r="B25" s="17">
        <v>9930.54</v>
      </c>
      <c r="C25" s="17">
        <v>307522.35</v>
      </c>
      <c r="D25" s="18">
        <f t="shared" si="0"/>
        <v>2996.733410267719</v>
      </c>
      <c r="E25" s="17">
        <v>729944.32</v>
      </c>
      <c r="F25" s="17">
        <v>2681862.79</v>
      </c>
      <c r="G25" s="19">
        <f t="shared" si="1"/>
        <v>267.4064879359566</v>
      </c>
    </row>
    <row r="26" spans="1:7" ht="15">
      <c r="A26" s="20" t="s">
        <v>14</v>
      </c>
      <c r="B26" s="21">
        <v>0</v>
      </c>
      <c r="C26" s="21">
        <v>103400</v>
      </c>
      <c r="D26" s="18">
        <v>100</v>
      </c>
      <c r="E26" s="21">
        <v>2040215.88</v>
      </c>
      <c r="F26" s="21">
        <v>427835.27</v>
      </c>
      <c r="G26" s="19">
        <f t="shared" si="1"/>
        <v>-79.02990197292259</v>
      </c>
    </row>
    <row r="27" spans="1:7" ht="15">
      <c r="A27" s="16" t="s">
        <v>9</v>
      </c>
      <c r="B27" s="17">
        <v>152495.05</v>
      </c>
      <c r="C27" s="17">
        <v>12546.97</v>
      </c>
      <c r="D27" s="18">
        <f t="shared" si="0"/>
        <v>-91.77221162260678</v>
      </c>
      <c r="E27" s="17">
        <v>1148920.87</v>
      </c>
      <c r="F27" s="17">
        <v>175971.69</v>
      </c>
      <c r="G27" s="19">
        <f t="shared" si="1"/>
        <v>-84.68374153565512</v>
      </c>
    </row>
    <row r="28" spans="1:7" ht="15">
      <c r="A28" s="20" t="s">
        <v>2</v>
      </c>
      <c r="B28" s="21">
        <v>5825.2</v>
      </c>
      <c r="C28" s="21">
        <v>14315.55</v>
      </c>
      <c r="D28" s="18">
        <f t="shared" si="0"/>
        <v>145.7520771818993</v>
      </c>
      <c r="E28" s="21">
        <v>335674.36</v>
      </c>
      <c r="F28" s="21">
        <v>55734.53</v>
      </c>
      <c r="G28" s="19">
        <f t="shared" si="1"/>
        <v>-83.39625046131017</v>
      </c>
    </row>
    <row r="29" spans="1:7" ht="15">
      <c r="A29" s="20" t="s">
        <v>18</v>
      </c>
      <c r="B29" s="21">
        <v>7065.78</v>
      </c>
      <c r="C29" s="21">
        <v>160.93</v>
      </c>
      <c r="D29" s="18">
        <f t="shared" si="0"/>
        <v>-97.72240290527019</v>
      </c>
      <c r="E29" s="21">
        <v>27649.13</v>
      </c>
      <c r="F29" s="21">
        <v>9833.37</v>
      </c>
      <c r="G29" s="19">
        <f t="shared" si="1"/>
        <v>-64.43515582587952</v>
      </c>
    </row>
    <row r="30" spans="1:7" ht="15">
      <c r="A30" s="20" t="s">
        <v>26</v>
      </c>
      <c r="B30" s="21">
        <f>SUM(B14:B29)</f>
        <v>22490890.44</v>
      </c>
      <c r="C30" s="21">
        <f>SUM(C14:C29)</f>
        <v>25884766.66</v>
      </c>
      <c r="D30" s="18">
        <f t="shared" si="0"/>
        <v>15.09000379088592</v>
      </c>
      <c r="E30" s="21">
        <f>SUM(E14:E29)</f>
        <v>219516380.53999996</v>
      </c>
      <c r="F30" s="21">
        <f>SUM(F14:F29)</f>
        <v>226432753.77</v>
      </c>
      <c r="G30" s="19">
        <f t="shared" si="1"/>
        <v>3.1507321745129433</v>
      </c>
    </row>
    <row r="31" spans="1:7" ht="15">
      <c r="A31" s="22" t="s">
        <v>66</v>
      </c>
      <c r="B31" s="23">
        <f>B30+B13</f>
        <v>754994580.3580002</v>
      </c>
      <c r="C31" s="23">
        <f>C30+C13</f>
        <v>836330418.6700001</v>
      </c>
      <c r="D31" s="24">
        <f t="shared" si="0"/>
        <v>10.77303604926971</v>
      </c>
      <c r="E31" s="23">
        <f>E30+E13</f>
        <v>7220400338.770001</v>
      </c>
      <c r="F31" s="23">
        <f>F30+F13</f>
        <v>6424077022.27</v>
      </c>
      <c r="G31" s="25">
        <f t="shared" si="1"/>
        <v>-11.028797284606728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4.8515625" style="33" customWidth="1"/>
    <col min="2" max="2" width="15.57421875" style="34" customWidth="1"/>
    <col min="3" max="3" width="17.57421875" style="34" customWidth="1"/>
    <col min="4" max="4" width="12.421875" style="37" bestFit="1" customWidth="1"/>
    <col min="5" max="5" width="14.7109375" style="34" customWidth="1"/>
    <col min="6" max="6" width="15.140625" style="33" customWidth="1"/>
    <col min="7" max="7" width="9.00390625" style="37" customWidth="1"/>
    <col min="8" max="16384" width="9.00390625" style="33" customWidth="1"/>
  </cols>
  <sheetData>
    <row r="1" ht="15">
      <c r="A1" s="11" t="s">
        <v>73</v>
      </c>
    </row>
    <row r="3" spans="1:7" ht="30">
      <c r="A3" s="26"/>
      <c r="B3" s="27" t="s">
        <v>71</v>
      </c>
      <c r="C3" s="27" t="s">
        <v>72</v>
      </c>
      <c r="D3" s="28" t="s">
        <v>27</v>
      </c>
      <c r="E3" s="27" t="s">
        <v>67</v>
      </c>
      <c r="F3" s="27" t="s">
        <v>68</v>
      </c>
      <c r="G3" s="38" t="s">
        <v>27</v>
      </c>
    </row>
    <row r="4" spans="1:7" ht="15">
      <c r="A4" s="29" t="s">
        <v>28</v>
      </c>
      <c r="B4" s="30">
        <f>B5+B14+B16</f>
        <v>189342895.56</v>
      </c>
      <c r="C4" s="30">
        <f>C5+C14+C16</f>
        <v>233845094.52999997</v>
      </c>
      <c r="D4" s="35">
        <f>(C4-B4)/B4*100</f>
        <v>23.50349551715706</v>
      </c>
      <c r="E4" s="30">
        <f>E5+E14+E16</f>
        <v>1890620770.28</v>
      </c>
      <c r="F4" s="30">
        <f>F5+F14+F16</f>
        <v>1847308221.3199997</v>
      </c>
      <c r="G4" s="39">
        <f>(F4-E4)/E4*100</f>
        <v>-2.2909168057846796</v>
      </c>
    </row>
    <row r="5" spans="1:7" ht="15">
      <c r="A5" s="29" t="s">
        <v>29</v>
      </c>
      <c r="B5" s="30">
        <f>SUM(B6:B13)</f>
        <v>120544841.2</v>
      </c>
      <c r="C5" s="30">
        <f>SUM(C6:C13)</f>
        <v>155763345.51999998</v>
      </c>
      <c r="D5" s="35">
        <f aca="true" t="shared" si="0" ref="D5:D41">(C5-B5)/B5*100</f>
        <v>29.216102463951792</v>
      </c>
      <c r="E5" s="30">
        <f>SUM(E6:E13)</f>
        <v>1366826516.07</v>
      </c>
      <c r="F5" s="30">
        <f>SUM(F6:F13)</f>
        <v>1313214061.2999997</v>
      </c>
      <c r="G5" s="39">
        <f aca="true" t="shared" si="1" ref="G5:G42">(F5-E5)/E5*100</f>
        <v>-3.922403768120528</v>
      </c>
    </row>
    <row r="6" spans="1:7" ht="15">
      <c r="A6" s="29" t="s">
        <v>30</v>
      </c>
      <c r="B6" s="30">
        <v>79736114.63</v>
      </c>
      <c r="C6" s="30">
        <v>95691268.25</v>
      </c>
      <c r="D6" s="35">
        <f t="shared" si="0"/>
        <v>20.009946175627952</v>
      </c>
      <c r="E6" s="30">
        <v>710958598.44</v>
      </c>
      <c r="F6" s="30">
        <v>662181249.68</v>
      </c>
      <c r="G6" s="39">
        <f t="shared" si="1"/>
        <v>-6.860786108646604</v>
      </c>
    </row>
    <row r="7" spans="1:7" ht="15">
      <c r="A7" s="29" t="s">
        <v>31</v>
      </c>
      <c r="B7" s="30">
        <v>22377802.95</v>
      </c>
      <c r="C7" s="30">
        <v>37676343.15</v>
      </c>
      <c r="D7" s="35">
        <f t="shared" si="0"/>
        <v>68.36479986074772</v>
      </c>
      <c r="E7" s="30">
        <v>479764182.73</v>
      </c>
      <c r="F7" s="30">
        <v>482437978.65</v>
      </c>
      <c r="G7" s="39">
        <f t="shared" si="1"/>
        <v>0.557314617524232</v>
      </c>
    </row>
    <row r="8" spans="1:7" ht="15">
      <c r="A8" s="29" t="s">
        <v>32</v>
      </c>
      <c r="B8" s="30">
        <v>9452866.75</v>
      </c>
      <c r="C8" s="30">
        <v>11938379.22</v>
      </c>
      <c r="D8" s="35">
        <f t="shared" si="0"/>
        <v>26.293742795009784</v>
      </c>
      <c r="E8" s="30">
        <v>71770358.41</v>
      </c>
      <c r="F8" s="30">
        <v>70092558.35</v>
      </c>
      <c r="G8" s="39">
        <f t="shared" si="1"/>
        <v>-2.337733985408423</v>
      </c>
    </row>
    <row r="9" spans="1:7" ht="15">
      <c r="A9" s="29" t="s">
        <v>33</v>
      </c>
      <c r="B9" s="30">
        <v>7619502.66</v>
      </c>
      <c r="C9" s="30">
        <v>8952237.09</v>
      </c>
      <c r="D9" s="35">
        <f t="shared" si="0"/>
        <v>17.491094753420555</v>
      </c>
      <c r="E9" s="30">
        <v>55234323</v>
      </c>
      <c r="F9" s="30">
        <v>62883587.56</v>
      </c>
      <c r="G9" s="39">
        <f t="shared" si="1"/>
        <v>13.84875226949012</v>
      </c>
    </row>
    <row r="10" spans="1:7" ht="15">
      <c r="A10" s="29" t="s">
        <v>34</v>
      </c>
      <c r="B10" s="30">
        <v>541421.62</v>
      </c>
      <c r="C10" s="30">
        <v>227638.39</v>
      </c>
      <c r="D10" s="35">
        <f t="shared" si="0"/>
        <v>-57.95543037235934</v>
      </c>
      <c r="E10" s="30">
        <v>23913819.02</v>
      </c>
      <c r="F10" s="30">
        <v>23141137.62</v>
      </c>
      <c r="G10" s="39">
        <f t="shared" si="1"/>
        <v>-3.2311083367896067</v>
      </c>
    </row>
    <row r="11" spans="1:7" ht="15">
      <c r="A11" s="29" t="s">
        <v>35</v>
      </c>
      <c r="B11" s="30">
        <v>471253.22</v>
      </c>
      <c r="C11" s="30">
        <v>480692.07</v>
      </c>
      <c r="D11" s="35">
        <f t="shared" si="0"/>
        <v>2.0029253062716545</v>
      </c>
      <c r="E11" s="30">
        <v>8639142.79</v>
      </c>
      <c r="F11" s="30">
        <v>4996064.77</v>
      </c>
      <c r="G11" s="39">
        <f t="shared" si="1"/>
        <v>-42.16943866487476</v>
      </c>
    </row>
    <row r="12" spans="1:7" ht="15">
      <c r="A12" s="29" t="s">
        <v>36</v>
      </c>
      <c r="B12" s="30">
        <v>335948.83</v>
      </c>
      <c r="C12" s="30">
        <v>489265</v>
      </c>
      <c r="D12" s="35">
        <f t="shared" si="0"/>
        <v>45.63676259863741</v>
      </c>
      <c r="E12" s="30">
        <v>15816147.36</v>
      </c>
      <c r="F12" s="30">
        <v>4799621.88</v>
      </c>
      <c r="G12" s="39">
        <f t="shared" si="1"/>
        <v>-69.65365982781285</v>
      </c>
    </row>
    <row r="13" spans="1:7" ht="15">
      <c r="A13" s="29" t="s">
        <v>37</v>
      </c>
      <c r="B13" s="30">
        <v>9930.54</v>
      </c>
      <c r="C13" s="30">
        <v>307522.35</v>
      </c>
      <c r="D13" s="35">
        <f t="shared" si="0"/>
        <v>2996.733410267719</v>
      </c>
      <c r="E13" s="30">
        <v>729944.32</v>
      </c>
      <c r="F13" s="30">
        <v>2681862.79</v>
      </c>
      <c r="G13" s="39">
        <f t="shared" si="1"/>
        <v>267.4064879359566</v>
      </c>
    </row>
    <row r="14" spans="1:7" ht="15">
      <c r="A14" s="29" t="s">
        <v>38</v>
      </c>
      <c r="B14" s="30">
        <v>21578666.34</v>
      </c>
      <c r="C14" s="30">
        <v>25810645.72</v>
      </c>
      <c r="D14" s="35">
        <f t="shared" si="0"/>
        <v>19.6118671715835</v>
      </c>
      <c r="E14" s="30">
        <v>167741573.96</v>
      </c>
      <c r="F14" s="30">
        <v>174504700.12</v>
      </c>
      <c r="G14" s="39">
        <f t="shared" si="1"/>
        <v>4.031872361954076</v>
      </c>
    </row>
    <row r="15" spans="1:7" ht="15">
      <c r="A15" s="29" t="s">
        <v>39</v>
      </c>
      <c r="B15" s="30">
        <v>21578666.34</v>
      </c>
      <c r="C15" s="30">
        <v>25810645.72</v>
      </c>
      <c r="D15" s="35">
        <f t="shared" si="0"/>
        <v>19.6118671715835</v>
      </c>
      <c r="E15" s="30">
        <v>167741573.96</v>
      </c>
      <c r="F15" s="30">
        <v>174504700.12</v>
      </c>
      <c r="G15" s="39">
        <f t="shared" si="1"/>
        <v>4.031872361954076</v>
      </c>
    </row>
    <row r="16" spans="1:7" ht="15">
      <c r="A16" s="29" t="s">
        <v>40</v>
      </c>
      <c r="B16" s="30">
        <v>47219388.02</v>
      </c>
      <c r="C16" s="30">
        <v>52271103.29</v>
      </c>
      <c r="D16" s="35">
        <f t="shared" si="0"/>
        <v>10.698392083904851</v>
      </c>
      <c r="E16" s="30">
        <v>356052680.25</v>
      </c>
      <c r="F16" s="30">
        <v>359589459.9</v>
      </c>
      <c r="G16" s="39">
        <f t="shared" si="1"/>
        <v>0.9933304384948457</v>
      </c>
    </row>
    <row r="17" spans="1:7" ht="15">
      <c r="A17" s="29" t="s">
        <v>41</v>
      </c>
      <c r="B17" s="30">
        <v>47219388.02</v>
      </c>
      <c r="C17" s="30">
        <v>52271103.29</v>
      </c>
      <c r="D17" s="35">
        <f t="shared" si="0"/>
        <v>10.698392083904851</v>
      </c>
      <c r="E17" s="30">
        <v>356052680.25</v>
      </c>
      <c r="F17" s="30">
        <v>359589459.9</v>
      </c>
      <c r="G17" s="39">
        <f t="shared" si="1"/>
        <v>0.9933304384948457</v>
      </c>
    </row>
    <row r="18" spans="1:7" ht="15">
      <c r="A18" s="29" t="s">
        <v>42</v>
      </c>
      <c r="B18" s="30">
        <f>B19+B23+B25</f>
        <v>550482437.8000001</v>
      </c>
      <c r="C18" s="30">
        <f>C19+C23+C25</f>
        <v>586695726.1800001</v>
      </c>
      <c r="D18" s="35">
        <f t="shared" si="0"/>
        <v>6.578463887917333</v>
      </c>
      <c r="E18" s="30">
        <f>E19+E23+E25</f>
        <v>5219388007.580001</v>
      </c>
      <c r="F18" s="30">
        <f>F19+F23+F25</f>
        <v>4489837248.78</v>
      </c>
      <c r="G18" s="39">
        <f t="shared" si="1"/>
        <v>-13.977706921587183</v>
      </c>
    </row>
    <row r="19" spans="1:7" ht="15">
      <c r="A19" s="29" t="s">
        <v>43</v>
      </c>
      <c r="B19" s="30">
        <f>SUM(B20:B22)</f>
        <v>67614883.16</v>
      </c>
      <c r="C19" s="30">
        <f>SUM(C20:C22)</f>
        <v>77579182.14</v>
      </c>
      <c r="D19" s="35">
        <f t="shared" si="0"/>
        <v>14.736842710237413</v>
      </c>
      <c r="E19" s="30">
        <f>SUM(E20:E22)</f>
        <v>598027913.0500001</v>
      </c>
      <c r="F19" s="30">
        <f>SUM(F20:F22)</f>
        <v>610262446.47</v>
      </c>
      <c r="G19" s="39">
        <f t="shared" si="1"/>
        <v>2.0458131055459696</v>
      </c>
    </row>
    <row r="20" spans="1:7" ht="15">
      <c r="A20" s="29" t="s">
        <v>44</v>
      </c>
      <c r="B20" s="30">
        <v>64337380.77</v>
      </c>
      <c r="C20" s="30">
        <v>71551388.54</v>
      </c>
      <c r="D20" s="35">
        <f t="shared" si="0"/>
        <v>11.212778144931626</v>
      </c>
      <c r="E20" s="30">
        <v>571080687.49</v>
      </c>
      <c r="F20" s="30">
        <v>581174180.24</v>
      </c>
      <c r="G20" s="39">
        <f t="shared" si="1"/>
        <v>1.7674372415503445</v>
      </c>
    </row>
    <row r="21" spans="1:7" ht="15">
      <c r="A21" s="29" t="s">
        <v>45</v>
      </c>
      <c r="B21" s="30">
        <v>766155.18</v>
      </c>
      <c r="C21" s="30">
        <v>3358263.14</v>
      </c>
      <c r="D21" s="35">
        <f t="shared" si="0"/>
        <v>338.3267551620547</v>
      </c>
      <c r="E21" s="30">
        <v>6695708.82</v>
      </c>
      <c r="F21" s="30">
        <v>11012955.75</v>
      </c>
      <c r="G21" s="39">
        <f t="shared" si="1"/>
        <v>64.47781774954782</v>
      </c>
    </row>
    <row r="22" spans="1:7" ht="15">
      <c r="A22" s="29" t="s">
        <v>46</v>
      </c>
      <c r="B22" s="30">
        <v>2511347.21</v>
      </c>
      <c r="C22" s="30">
        <v>2669530.46</v>
      </c>
      <c r="D22" s="35">
        <f t="shared" si="0"/>
        <v>6.29874074640599</v>
      </c>
      <c r="E22" s="30">
        <v>20251516.74</v>
      </c>
      <c r="F22" s="30">
        <v>18075310.48</v>
      </c>
      <c r="G22" s="39">
        <f t="shared" si="1"/>
        <v>-10.745892704923385</v>
      </c>
    </row>
    <row r="23" spans="1:7" ht="15">
      <c r="A23" s="29" t="s">
        <v>47</v>
      </c>
      <c r="B23" s="30">
        <v>241496362.11</v>
      </c>
      <c r="C23" s="30">
        <v>261055661.82</v>
      </c>
      <c r="D23" s="35">
        <f t="shared" si="0"/>
        <v>8.099210911132007</v>
      </c>
      <c r="E23" s="30">
        <v>2630200591.59</v>
      </c>
      <c r="F23" s="30">
        <v>1925606019.14</v>
      </c>
      <c r="G23" s="39">
        <f t="shared" si="1"/>
        <v>-26.78862497038908</v>
      </c>
    </row>
    <row r="24" spans="1:7" ht="15">
      <c r="A24" s="29" t="s">
        <v>48</v>
      </c>
      <c r="B24" s="30">
        <v>241496362.11</v>
      </c>
      <c r="C24" s="30">
        <v>261055661.82</v>
      </c>
      <c r="D24" s="35">
        <f t="shared" si="0"/>
        <v>8.099210911132007</v>
      </c>
      <c r="E24" s="30">
        <v>2630200591.59</v>
      </c>
      <c r="F24" s="30">
        <v>1925606019.14</v>
      </c>
      <c r="G24" s="39">
        <f t="shared" si="1"/>
        <v>-26.78862497038908</v>
      </c>
    </row>
    <row r="25" spans="1:7" ht="15">
      <c r="A25" s="29" t="s">
        <v>49</v>
      </c>
      <c r="B25" s="30">
        <f>SUM(B26:B37)</f>
        <v>241371192.53000006</v>
      </c>
      <c r="C25" s="30">
        <f>SUM(C26:C37)</f>
        <v>248060882.22000003</v>
      </c>
      <c r="D25" s="35">
        <f t="shared" si="0"/>
        <v>2.7715360809548577</v>
      </c>
      <c r="E25" s="30">
        <f>SUM(E26:E37)</f>
        <v>1991159502.9400005</v>
      </c>
      <c r="F25" s="30">
        <f>SUM(F26:F37)</f>
        <v>1953968783.1699998</v>
      </c>
      <c r="G25" s="39">
        <f t="shared" si="1"/>
        <v>-1.8677920937568087</v>
      </c>
    </row>
    <row r="26" spans="1:7" ht="15">
      <c r="A26" s="29" t="s">
        <v>50</v>
      </c>
      <c r="B26" s="30">
        <v>36303901.1</v>
      </c>
      <c r="C26" s="30">
        <v>33539341.6</v>
      </c>
      <c r="D26" s="35">
        <f t="shared" si="0"/>
        <v>-7.615048014771062</v>
      </c>
      <c r="E26" s="30">
        <v>251324995.2</v>
      </c>
      <c r="F26" s="30">
        <v>328736417.26</v>
      </c>
      <c r="G26" s="39">
        <f t="shared" si="1"/>
        <v>30.801322406630256</v>
      </c>
    </row>
    <row r="27" spans="1:7" ht="15">
      <c r="A27" s="29" t="s">
        <v>51</v>
      </c>
      <c r="B27" s="30">
        <v>43152153.13</v>
      </c>
      <c r="C27" s="30">
        <v>53318878.47</v>
      </c>
      <c r="D27" s="35">
        <f t="shared" si="0"/>
        <v>23.560180900757747</v>
      </c>
      <c r="E27" s="30">
        <v>305144489.27</v>
      </c>
      <c r="F27" s="30">
        <v>371273484.46</v>
      </c>
      <c r="G27" s="39">
        <f t="shared" si="1"/>
        <v>21.671371273392815</v>
      </c>
    </row>
    <row r="28" spans="1:7" ht="15">
      <c r="A28" s="29" t="s">
        <v>52</v>
      </c>
      <c r="B28" s="30">
        <v>5825.2</v>
      </c>
      <c r="C28" s="30">
        <v>14315.55</v>
      </c>
      <c r="D28" s="35">
        <f t="shared" si="0"/>
        <v>145.7520771818993</v>
      </c>
      <c r="E28" s="30">
        <v>335674.36</v>
      </c>
      <c r="F28" s="30">
        <v>55734.53</v>
      </c>
      <c r="G28" s="39">
        <f t="shared" si="1"/>
        <v>-83.39625046131017</v>
      </c>
    </row>
    <row r="29" spans="1:7" ht="15">
      <c r="A29" s="29" t="s">
        <v>53</v>
      </c>
      <c r="B29" s="30">
        <v>17685141.37</v>
      </c>
      <c r="C29" s="30">
        <v>22047542.72</v>
      </c>
      <c r="D29" s="35">
        <f t="shared" si="0"/>
        <v>24.66704256828905</v>
      </c>
      <c r="E29" s="30">
        <v>161241291.72</v>
      </c>
      <c r="F29" s="30">
        <v>187775166.34</v>
      </c>
      <c r="G29" s="39">
        <f t="shared" si="1"/>
        <v>16.456004747268345</v>
      </c>
    </row>
    <row r="30" spans="1:7" ht="15">
      <c r="A30" s="29" t="s">
        <v>54</v>
      </c>
      <c r="B30" s="30">
        <v>13683667.86</v>
      </c>
      <c r="C30" s="30">
        <v>19949194.82</v>
      </c>
      <c r="D30" s="35">
        <f t="shared" si="0"/>
        <v>45.788358970005</v>
      </c>
      <c r="E30" s="30">
        <v>115191586.54</v>
      </c>
      <c r="F30" s="30">
        <v>160335713.51</v>
      </c>
      <c r="G30" s="39">
        <f t="shared" si="1"/>
        <v>39.19047243465458</v>
      </c>
    </row>
    <row r="31" spans="1:7" ht="15">
      <c r="A31" s="29" t="s">
        <v>55</v>
      </c>
      <c r="B31" s="30">
        <v>35085161.94</v>
      </c>
      <c r="C31" s="30">
        <v>29373365.39</v>
      </c>
      <c r="D31" s="35">
        <f t="shared" si="0"/>
        <v>-16.27980671649138</v>
      </c>
      <c r="E31" s="30">
        <v>256734344.56</v>
      </c>
      <c r="F31" s="30">
        <v>212756840.19</v>
      </c>
      <c r="G31" s="39">
        <f t="shared" si="1"/>
        <v>-17.129575883339697</v>
      </c>
    </row>
    <row r="32" spans="1:7" ht="15">
      <c r="A32" s="29" t="s">
        <v>56</v>
      </c>
      <c r="B32" s="30">
        <v>73438473.23</v>
      </c>
      <c r="C32" s="30">
        <v>66902734.25</v>
      </c>
      <c r="D32" s="35">
        <f t="shared" si="0"/>
        <v>-8.899611732845939</v>
      </c>
      <c r="E32" s="30">
        <v>711850931.61</v>
      </c>
      <c r="F32" s="30">
        <v>516392394.53</v>
      </c>
      <c r="G32" s="39">
        <f t="shared" si="1"/>
        <v>-27.457790444683354</v>
      </c>
    </row>
    <row r="33" spans="1:7" ht="15">
      <c r="A33" s="29" t="s">
        <v>57</v>
      </c>
      <c r="B33" s="30">
        <v>8538955.07</v>
      </c>
      <c r="C33" s="30">
        <v>10237943.09</v>
      </c>
      <c r="D33" s="35">
        <f t="shared" si="0"/>
        <v>19.896907830901604</v>
      </c>
      <c r="E33" s="30">
        <v>86439469.16</v>
      </c>
      <c r="F33" s="30">
        <v>81980164.89</v>
      </c>
      <c r="G33" s="39">
        <f t="shared" si="1"/>
        <v>-5.1588751219027</v>
      </c>
    </row>
    <row r="34" spans="1:7" ht="15">
      <c r="A34" s="29" t="s">
        <v>58</v>
      </c>
      <c r="B34" s="30">
        <v>7629.71</v>
      </c>
      <c r="C34" s="30">
        <v>15459.44</v>
      </c>
      <c r="D34" s="35">
        <f t="shared" si="0"/>
        <v>102.62159374340571</v>
      </c>
      <c r="E34" s="30">
        <v>143463.16</v>
      </c>
      <c r="F34" s="30">
        <v>77397.94</v>
      </c>
      <c r="G34" s="39">
        <f t="shared" si="1"/>
        <v>-46.05030308826322</v>
      </c>
    </row>
    <row r="35" spans="1:7" ht="15">
      <c r="A35" s="29" t="s">
        <v>59</v>
      </c>
      <c r="B35" s="30">
        <v>883696.66</v>
      </c>
      <c r="C35" s="30">
        <v>266875.32</v>
      </c>
      <c r="D35" s="35">
        <f t="shared" si="0"/>
        <v>-69.80012123164526</v>
      </c>
      <c r="E35" s="30">
        <v>7949611.49</v>
      </c>
      <c r="F35" s="30">
        <v>4794295.81</v>
      </c>
      <c r="G35" s="39">
        <f t="shared" si="1"/>
        <v>-39.691445097274816</v>
      </c>
    </row>
    <row r="36" spans="1:7" ht="15">
      <c r="A36" s="29" t="s">
        <v>60</v>
      </c>
      <c r="B36" s="30">
        <v>12387664.99</v>
      </c>
      <c r="C36" s="30">
        <v>12281015.24</v>
      </c>
      <c r="D36" s="35">
        <f t="shared" si="0"/>
        <v>-0.8609350518123754</v>
      </c>
      <c r="E36" s="30">
        <v>93179475.65</v>
      </c>
      <c r="F36" s="30">
        <v>87967176.36</v>
      </c>
      <c r="G36" s="39">
        <f t="shared" si="1"/>
        <v>-5.593827668207109</v>
      </c>
    </row>
    <row r="37" spans="1:7" ht="15">
      <c r="A37" s="29" t="s">
        <v>61</v>
      </c>
      <c r="B37" s="30">
        <v>198922.27</v>
      </c>
      <c r="C37" s="30">
        <v>114216.33</v>
      </c>
      <c r="D37" s="35">
        <f t="shared" si="0"/>
        <v>-42.582431821233484</v>
      </c>
      <c r="E37" s="30">
        <v>1624170.22</v>
      </c>
      <c r="F37" s="30">
        <v>1823997.35</v>
      </c>
      <c r="G37" s="39">
        <f t="shared" si="1"/>
        <v>12.303336653962301</v>
      </c>
    </row>
    <row r="38" spans="1:7" ht="15">
      <c r="A38" s="29" t="s">
        <v>62</v>
      </c>
      <c r="B38" s="30">
        <v>15169247.16</v>
      </c>
      <c r="C38" s="30">
        <v>15789597.98</v>
      </c>
      <c r="D38" s="35">
        <f t="shared" si="0"/>
        <v>4.089529384396953</v>
      </c>
      <c r="E38" s="30">
        <v>110391561.8</v>
      </c>
      <c r="F38" s="30">
        <v>86931551.27</v>
      </c>
      <c r="G38" s="39">
        <f t="shared" si="1"/>
        <v>-21.251633863558585</v>
      </c>
    </row>
    <row r="39" spans="1:7" ht="15">
      <c r="A39" s="29" t="s">
        <v>63</v>
      </c>
      <c r="B39" s="30">
        <v>15169247.16</v>
      </c>
      <c r="C39" s="30">
        <v>15789597.98</v>
      </c>
      <c r="D39" s="35">
        <f t="shared" si="0"/>
        <v>4.089529384396953</v>
      </c>
      <c r="E39" s="30">
        <v>110391561.8</v>
      </c>
      <c r="F39" s="30">
        <v>86931551.27</v>
      </c>
      <c r="G39" s="39">
        <f t="shared" si="1"/>
        <v>-21.251633863558585</v>
      </c>
    </row>
    <row r="40" spans="1:7" ht="15">
      <c r="A40" s="29" t="s">
        <v>64</v>
      </c>
      <c r="B40" s="30">
        <v>15169247.16</v>
      </c>
      <c r="C40" s="30">
        <v>15789597.98</v>
      </c>
      <c r="D40" s="35">
        <f t="shared" si="0"/>
        <v>4.089529384396953</v>
      </c>
      <c r="E40" s="30">
        <v>110391561.8</v>
      </c>
      <c r="F40" s="30">
        <v>86931551.27</v>
      </c>
      <c r="G40" s="39">
        <f t="shared" si="1"/>
        <v>-21.251633863558585</v>
      </c>
    </row>
    <row r="41" spans="1:7" ht="15">
      <c r="A41" s="31" t="s">
        <v>65</v>
      </c>
      <c r="B41" s="32">
        <f>B38+B18+B4</f>
        <v>754994580.52</v>
      </c>
      <c r="C41" s="32">
        <f>C38+C18+C4</f>
        <v>836330418.69</v>
      </c>
      <c r="D41" s="36">
        <f t="shared" si="0"/>
        <v>10.773036028150068</v>
      </c>
      <c r="E41" s="32">
        <f>E38+E18+E4</f>
        <v>7220400339.660001</v>
      </c>
      <c r="F41" s="32">
        <f>F38+F18+F4</f>
        <v>6424077021.37</v>
      </c>
      <c r="G41" s="40">
        <f t="shared" si="1"/>
        <v>-11.028797308038168</v>
      </c>
    </row>
    <row r="42" ht="15">
      <c r="G42" s="37" t="s">
        <v>70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Birlik Bazında İhracatı (Karşılaştırmalı)</dc:title>
  <dc:subject/>
  <dc:creator>AKİB YÖNETİCİ</dc:creator>
  <cp:keywords/>
  <dc:description/>
  <cp:lastModifiedBy>Ceyda Gözüyeşil</cp:lastModifiedBy>
  <cp:lastPrinted>2016-09-01T10:46:33Z</cp:lastPrinted>
  <dcterms:created xsi:type="dcterms:W3CDTF">2016-09-01T07:17:56Z</dcterms:created>
  <dcterms:modified xsi:type="dcterms:W3CDTF">2016-09-01T10:47:47Z</dcterms:modified>
  <cp:category/>
  <cp:version/>
  <cp:contentType/>
  <cp:contentStatus/>
</cp:coreProperties>
</file>